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<sst xmlns="http://schemas.openxmlformats.org/spreadsheetml/2006/main" count="408" uniqueCount="368">
  <si>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</si>
  <si>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</si>
  <si>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</si>
  <si>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</si>
  <si>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</si>
  <si>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</si>
  <si>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</si>
  <si>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</si>
  <si>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</si>
  <si>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</si>
  <si>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</si>
  <si>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</si>
  <si>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</si>
  <si>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</si>
  <si>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</si>
  <si>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</si>
  <si>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</si>
  <si>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</si>
  <si>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</si>
  <si>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</si>
  <si>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</si>
  <si>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</si>
  <si>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</si>
  <si>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</si>
  <si>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</si>
  <si>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</si>
  <si>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</si>
  <si>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</si>
  <si>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</si>
  <si>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</si>
  <si>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</si>
  <si>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</si>
  <si>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</si>
  <si>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</si>
  <si>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</si>
  <si>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</si>
  <si>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</si>
  <si>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</si>
  <si>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</si>
  <si>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</si>
  <si>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</si>
  <si>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</si>
  <si>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</si>
  <si>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</si>
  <si>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</si>
  <si>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</si>
  <si>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</si>
  <si>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</si>
  <si>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</si>
  <si>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</si>
  <si>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</si>
  <si>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</si>
  <si>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</si>
  <si>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</si>
  <si>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</si>
  <si>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</si>
  <si>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</si>
  <si>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</si>
  <si>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</si>
  <si>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</si>
  <si>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</si>
  <si>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</si>
  <si>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</si>
  <si>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</si>
  <si>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</si>
  <si>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</si>
  <si>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</si>
  <si>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</si>
  <si>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</si>
  <si>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</si>
  <si>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</si>
  <si>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</si>
  <si>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</si>
  <si>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</si>
  <si>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</si>
  <si>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</si>
  <si>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</si>
  <si>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</si>
  <si>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</si>
  <si>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</si>
  <si>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</si>
  <si>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</si>
  <si>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</si>
  <si>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</si>
  <si>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</si>
  <si>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</si>
  <si>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</si>
  <si>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</si>
  <si>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</si>
  <si>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</si>
  <si>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</si>
  <si>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</si>
  <si>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</si>
  <si>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</si>
  <si>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</si>
  <si>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</si>
  <si>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</si>
  <si>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</si>
  <si>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</si>
  <si>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</si>
  <si>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</si>
  <si>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</si>
  <si>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</si>
  <si>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</si>
  <si>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</si>
  <si>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</si>
  <si>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</si>
  <si>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</si>
  <si>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</si>
  <si>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</si>
  <si>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</si>
  <si>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</si>
  <si>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</si>
  <si>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</si>
  <si>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</si>
  <si>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</si>
  <si>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</si>
  <si>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</si>
  <si>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</si>
  <si>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</si>
  <si>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</si>
  <si>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</si>
  <si>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</si>
  <si>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</si>
  <si>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</si>
  <si>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</si>
  <si>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</si>
  <si>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</si>
  <si>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</si>
  <si>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</si>
  <si>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</si>
  <si>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</si>
  <si>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</si>
  <si>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</si>
  <si>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</si>
  <si>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</si>
  <si>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</si>
  <si>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</si>
  <si>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</si>
  <si>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</si>
  <si>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</si>
  <si>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</si>
  <si>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</si>
  <si>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</si>
  <si>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</si>
  <si>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</si>
  <si>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</si>
  <si>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</si>
  <si>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</si>
  <si>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</si>
  <si>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</si>
  <si>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</si>
  <si>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</si>
  <si>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</si>
  <si>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</si>
  <si>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</si>
  <si>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</si>
  <si>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</si>
  <si>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</si>
  <si>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</si>
  <si>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</si>
  <si>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</si>
  <si>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</si>
  <si>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</si>
  <si>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</si>
  <si>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</si>
  <si>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</si>
  <si>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</si>
  <si>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</si>
  <si>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</si>
  <si>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</si>
  <si>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</si>
  <si>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</si>
  <si>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</si>
  <si>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</si>
  <si>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</si>
  <si>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</si>
  <si>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</si>
  <si>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</si>
  <si>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</si>
  <si>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</si>
  <si>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</si>
  <si>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</si>
  <si>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</si>
  <si>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</si>
  <si>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</si>
  <si>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</si>
  <si>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</si>
  <si>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</si>
  <si>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</si>
  <si>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</si>
  <si>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</si>
  <si>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</si>
  <si>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</si>
  <si>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</si>
  <si>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</si>
  <si>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</si>
  <si>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</si>
  <si>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</si>
  <si>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</si>
  <si>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</si>
  <si>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</si>
  <si>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</si>
  <si>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</si>
  <si>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</si>
  <si>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</si>
  <si>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</si>
  <si>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</si>
  <si>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-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</si>
  <si>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</si>
  <si>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</si>
  <si>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</si>
  <si>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</si>
  <si>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</si>
  <si>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</si>
  <si>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</si>
  <si>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</si>
  <si>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</si>
  <si>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</si>
  <si>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</si>
  <si>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</si>
  <si>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</si>
  <si>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</si>
  <si>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</si>
  <si>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</si>
  <si>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</si>
  <si>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</si>
  <si>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</si>
  <si>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</si>
  <si>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</si>
  <si>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</si>
  <si>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</si>
  <si>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</si>
  <si>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</si>
  <si>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</si>
  <si>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</si>
  <si>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</si>
  <si>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</si>
  <si>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</si>
  <si>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</si>
  <si>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</si>
  <si>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</si>
  <si>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</si>
  <si>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</si>
  <si>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</si>
  <si>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</si>
  <si>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</si>
  <si>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</si>
  <si>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</si>
  <si>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</si>
  <si>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</si>
  <si>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</si>
  <si>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</si>
  <si>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</si>
  <si>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</si>
  <si>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</si>
  <si>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</si>
  <si>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</si>
  <si>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</si>
  <si>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</si>
  <si>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</si>
  <si>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</si>
  <si>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</si>
  <si>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</si>
  <si>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</si>
  <si>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</si>
  <si>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</si>
  <si>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</si>
  <si>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</si>
  <si>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</si>
  <si>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</si>
  <si>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</si>
  <si>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</si>
  <si>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</si>
  <si>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</si>
  <si>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</si>
  <si>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</si>
  <si>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</si>
  <si>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</si>
  <si>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</si>
  <si>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</si>
  <si>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</si>
  <si>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</si>
  <si>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</si>
  <si>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</si>
  <si>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</si>
  <si>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</si>
  <si>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</si>
  <si>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</si>
  <si>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</si>
  <si>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</si>
  <si>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</si>
  <si>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</si>
  <si>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</si>
  <si>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</si>
  <si>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</si>
  <si>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</si>
  <si>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</si>
  <si>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Neinv. dotace od kraje (ORG 22100033)</t>
  </si>
  <si>
    <t>Neyby neinv.trasfery (ORG 22100033)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</si>
  <si>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</si>
  <si>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</si>
  <si>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</si>
  <si>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</si>
  <si>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</si>
  <si>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</si>
  <si>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</si>
  <si>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</si>
  <si>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</si>
  <si>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</si>
  <si>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</si>
  <si>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</si>
  <si>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</si>
  <si>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</si>
  <si>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</si>
  <si>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</si>
  <si>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</si>
  <si>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Kultura prodej materiálu</t>
  </si>
  <si>
    <t>Byty vratky</t>
  </si>
  <si>
    <t>Převody z vl.fondů podnikatel.činnosti</t>
  </si>
  <si>
    <t>Volba prezidenta materiál</t>
  </si>
  <si>
    <t>Volba prezidenta Gordic</t>
  </si>
  <si>
    <t>Volba prezidenta cestovné</t>
  </si>
  <si>
    <t>Volba prezidenta UZ 98008</t>
  </si>
  <si>
    <t>Př.ze zruš.ododu z loterií</t>
  </si>
  <si>
    <t>DPP kom.sl.</t>
  </si>
  <si>
    <t>Volba prezidenta poštovní služby</t>
  </si>
  <si>
    <t>Volba prezidenta ost.výdaje</t>
  </si>
  <si>
    <t>Rozpočet 2023</t>
  </si>
  <si>
    <t>DHM komunální služby - stan</t>
  </si>
  <si>
    <t>Náves, úprava zastávek</t>
  </si>
  <si>
    <t>Nebyty stavby - Sn.en.ná.čp.11 HO</t>
  </si>
  <si>
    <t>Byty TZ - čp.63 Ž</t>
  </si>
  <si>
    <t>Rozpočet obce Horní Olešnice na rok 2023</t>
  </si>
  <si>
    <t>po úpravě</t>
  </si>
  <si>
    <t>v kanceláři OÚ Horní Olešnice v úřední hodiny.</t>
  </si>
  <si>
    <t>Schváleno dne:</t>
  </si>
  <si>
    <t>Usnesením č.:</t>
  </si>
  <si>
    <t>Vyvěšeno dne:</t>
  </si>
  <si>
    <t>Rozpočet na rok 2023 včetně všech jeho úprav je zveřejněn v elektronické podobě na www.horniolesnice.cz a v listinné podobě</t>
  </si>
  <si>
    <r>
      <t>Dotace 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98008)</t>
    </r>
  </si>
  <si>
    <t>Školení technické práce</t>
  </si>
  <si>
    <t>Volba prezidenta refundace</t>
  </si>
  <si>
    <t>Volba prezidenta odměny</t>
  </si>
  <si>
    <t>Volba prezidenta refundace SP, ZP</t>
  </si>
  <si>
    <t>Volba prezidenta pevná paliva</t>
  </si>
  <si>
    <t>Volba prezidenta stravné</t>
  </si>
  <si>
    <t>Rozpočet na rok 2023</t>
  </si>
  <si>
    <t>Rozpočet na rok 2023 po úpravách</t>
  </si>
  <si>
    <t>Ostatní záležitosti sadělovacích prostředků</t>
  </si>
  <si>
    <t>Obecní listy - zpravodaj</t>
  </si>
  <si>
    <t>Nebyty DHM</t>
  </si>
  <si>
    <t>v pravomoci starosty obce</t>
  </si>
  <si>
    <t>VZ školení</t>
  </si>
  <si>
    <t>Platby daní státnímu rozpočtu</t>
  </si>
  <si>
    <t>Nebyty podlimitní TZ</t>
  </si>
  <si>
    <t>Štěpkovač materiál</t>
  </si>
  <si>
    <t>Kompostárna</t>
  </si>
  <si>
    <t>Rozpočtové opatření č. 5/2023</t>
  </si>
  <si>
    <t xml:space="preserve">  v pravomoci starosty obce Horní Olešnice ze dne 31.05.2023</t>
  </si>
  <si>
    <t>R.O.č.5/2023</t>
  </si>
  <si>
    <t>v pravom.dne 31.05.2023</t>
  </si>
  <si>
    <t>Důvodová zpráva k rozpočtovému opatření č. 5/2023</t>
  </si>
  <si>
    <t>V pravomoci starosty obce Horní Olešnice ze dne 31.05.2023.</t>
  </si>
  <si>
    <t>Dotace ÚP, MZE (UZ 13101, 29031)</t>
  </si>
  <si>
    <t>Obecní listy - materiál</t>
  </si>
  <si>
    <t>Vnitřní správa poskyt,náhrady soudní popl.</t>
  </si>
  <si>
    <t>Převody fin.prost.z KB do HČ (UZ 29031)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</si>
</sst>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  <numFmt numFmtId="173" formatCode="[$¥€-2]\ #\ ##,000_);[Red]\([$€-2]\ #\ ##,000\)"/>
  </numFmts>
  <fonts count="67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b/>
      <sz val="10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2" fillId="13" borderId="19" xfId="0" applyFont="1" applyFill="1" applyBorder="1" applyAlignment="1">
      <alignment/>
    </xf>
    <xf numFmtId="0" fontId="12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65" fillId="0" borderId="31" xfId="0" applyFont="1" applyBorder="1" applyAlignment="1">
      <alignment vertical="center" wrapText="1"/>
    </xf>
    <xf numFmtId="0" fontId="65" fillId="0" borderId="32" xfId="0" applyFont="1" applyBorder="1" applyAlignment="1">
      <alignment vertical="center" wrapText="1"/>
    </xf>
    <xf numFmtId="0" fontId="66" fillId="0" borderId="32" xfId="0" applyFont="1" applyBorder="1" applyAlignment="1">
      <alignment vertical="center"/>
    </xf>
    <xf numFmtId="3" fontId="66" fillId="0" borderId="24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center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vertical="center"/>
    </xf>
    <xf numFmtId="0" fontId="14" fillId="0" borderId="41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8" fillId="33" borderId="18" xfId="0" applyFont="1" applyFill="1" applyBorder="1" applyAlignment="1">
      <alignment horizontal="justify" vertical="center" wrapText="1"/>
    </xf>
    <xf numFmtId="0" fontId="14" fillId="33" borderId="39" xfId="0" applyFont="1" applyFill="1" applyBorder="1" applyAlignment="1">
      <alignment horizontal="justify" vertical="center" wrapText="1"/>
    </xf>
    <xf numFmtId="0" fontId="8" fillId="33" borderId="39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4" fillId="0" borderId="4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4" fillId="0" borderId="47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5" fillId="13" borderId="21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18" fillId="34" borderId="38" xfId="0" applyFont="1" applyFill="1" applyBorder="1" applyAlignment="1">
      <alignment horizontal="center" shrinkToFit="1"/>
    </xf>
    <xf numFmtId="0" fontId="17" fillId="34" borderId="53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4" fillId="0" borderId="44" xfId="0" applyFont="1" applyBorder="1" applyAlignment="1">
      <alignment horizontal="justify" vertical="center" wrapText="1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5" fillId="0" borderId="58" xfId="0" applyFont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4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/>
    </xf>
    <xf numFmtId="0" fontId="20" fillId="34" borderId="52" xfId="0" applyFont="1" applyFill="1" applyBorder="1" applyAlignment="1">
      <alignment vertical="center"/>
    </xf>
    <xf numFmtId="0" fontId="14" fillId="0" borderId="55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justify" vertical="center" wrapText="1"/>
    </xf>
    <xf numFmtId="172" fontId="9" fillId="8" borderId="49" xfId="0" applyNumberFormat="1" applyFont="1" applyFill="1" applyBorder="1" applyAlignment="1">
      <alignment/>
    </xf>
    <xf numFmtId="172" fontId="9" fillId="8" borderId="50" xfId="0" applyNumberFormat="1" applyFont="1" applyFill="1" applyBorder="1" applyAlignment="1">
      <alignment/>
    </xf>
    <xf numFmtId="172" fontId="9" fillId="8" borderId="51" xfId="0" applyNumberFormat="1" applyFont="1" applyFill="1" applyBorder="1" applyAlignment="1">
      <alignment/>
    </xf>
    <xf numFmtId="0" fontId="19" fillId="34" borderId="5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9" fillId="35" borderId="1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35" borderId="27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 vertical="center"/>
    </xf>
    <xf numFmtId="3" fontId="9" fillId="35" borderId="4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8" fillId="13" borderId="60" xfId="0" applyFont="1" applyFill="1" applyBorder="1" applyAlignment="1">
      <alignment vertical="center" wrapText="1"/>
    </xf>
    <xf numFmtId="0" fontId="5" fillId="0" borderId="61" xfId="0" applyFont="1" applyBorder="1" applyAlignment="1">
      <alignment wrapText="1"/>
    </xf>
    <xf numFmtId="0" fontId="5" fillId="0" borderId="62" xfId="0" applyFont="1" applyBorder="1" applyAlignment="1">
      <alignment wrapText="1"/>
    </xf>
    <xf numFmtId="0" fontId="8" fillId="13" borderId="60" xfId="0" applyFont="1" applyFill="1" applyBorder="1" applyAlignment="1">
      <alignment vertical="center" wrapText="1"/>
    </xf>
    <xf numFmtId="0" fontId="16" fillId="34" borderId="63" xfId="0" applyFont="1" applyFill="1" applyBorder="1" applyAlignment="1">
      <alignment horizontal="left" vertical="top"/>
    </xf>
    <xf numFmtId="0" fontId="16" fillId="34" borderId="64" xfId="0" applyFont="1" applyFill="1" applyBorder="1" applyAlignment="1">
      <alignment horizontal="left" vertical="top"/>
    </xf>
    <xf numFmtId="0" fontId="16" fillId="34" borderId="65" xfId="0" applyFont="1" applyFill="1" applyBorder="1" applyAlignment="1">
      <alignment horizontal="left" vertical="top"/>
    </xf>
    <xf numFmtId="0" fontId="8" fillId="13" borderId="60" xfId="0" applyFont="1" applyFill="1" applyBorder="1" applyAlignment="1">
      <alignment horizontal="justify" vertical="center" wrapText="1"/>
    </xf>
    <xf numFmtId="0" fontId="5" fillId="0" borderId="61" xfId="0" applyFont="1" applyBorder="1" applyAlignment="1">
      <alignment horizontal="justify" vertical="center" wrapText="1"/>
    </xf>
    <xf numFmtId="0" fontId="5" fillId="0" borderId="62" xfId="0" applyFont="1" applyBorder="1" applyAlignment="1">
      <alignment horizontal="justify" vertical="center" wrapText="1"/>
    </xf>
    <xf numFmtId="0" fontId="19" fillId="34" borderId="66" xfId="0" applyFont="1" applyFill="1" applyBorder="1" applyAlignment="1">
      <alignment vertical="center"/>
    </xf>
    <xf numFmtId="0" fontId="19" fillId="34" borderId="52" xfId="0" applyFont="1" applyFill="1" applyBorder="1" applyAlignment="1">
      <alignment vertical="center"/>
    </xf>
    <xf numFmtId="172" fontId="9" fillId="8" borderId="67" xfId="0" applyNumberFormat="1" applyFont="1" applyFill="1" applyBorder="1" applyAlignment="1">
      <alignment/>
    </xf>
    <xf numFmtId="172" fontId="9" fillId="8" borderId="68" xfId="0" applyNumberFormat="1" applyFont="1" applyFill="1" applyBorder="1" applyAlignment="1">
      <alignment/>
    </xf>
    <xf numFmtId="0" fontId="9" fillId="8" borderId="53" xfId="0" applyFont="1" applyFill="1" applyBorder="1" applyAlignment="1">
      <alignment/>
    </xf>
    <xf numFmtId="0" fontId="9" fillId="8" borderId="51" xfId="0" applyFont="1" applyFill="1" applyBorder="1" applyAlignment="1">
      <alignment/>
    </xf>
    <xf numFmtId="0" fontId="5" fillId="0" borderId="51" xfId="0" applyFont="1" applyBorder="1" applyAlignment="1">
      <alignment/>
    </xf>
    <xf numFmtId="0" fontId="9" fillId="8" borderId="69" xfId="0" applyFont="1" applyFill="1" applyBorder="1" applyAlignment="1">
      <alignment/>
    </xf>
    <xf numFmtId="0" fontId="9" fillId="8" borderId="50" xfId="0" applyFont="1" applyFill="1" applyBorder="1" applyAlignment="1">
      <alignment/>
    </xf>
    <xf numFmtId="0" fontId="5" fillId="0" borderId="50" xfId="0" applyFont="1" applyBorder="1" applyAlignment="1">
      <alignment/>
    </xf>
    <xf numFmtId="0" fontId="9" fillId="8" borderId="70" xfId="0" applyFont="1" applyFill="1" applyBorder="1" applyAlignment="1">
      <alignment/>
    </xf>
    <xf numFmtId="0" fontId="9" fillId="8" borderId="49" xfId="0" applyFont="1" applyFill="1" applyBorder="1" applyAlignment="1">
      <alignment/>
    </xf>
    <xf numFmtId="0" fontId="5" fillId="0" borderId="49" xfId="0" applyFont="1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34" borderId="71" xfId="0" applyFont="1" applyFill="1" applyBorder="1" applyAlignment="1">
      <alignment vertical="center"/>
    </xf>
    <xf numFmtId="172" fontId="9" fillId="8" borderId="70" xfId="0" applyNumberFormat="1" applyFont="1" applyFill="1" applyBorder="1" applyAlignment="1">
      <alignment/>
    </xf>
    <xf numFmtId="172" fontId="9" fillId="8" borderId="72" xfId="0" applyNumberFormat="1" applyFont="1" applyFill="1" applyBorder="1" applyAlignment="1">
      <alignment/>
    </xf>
    <xf numFmtId="172" fontId="9" fillId="8" borderId="69" xfId="0" applyNumberFormat="1" applyFont="1" applyFill="1" applyBorder="1" applyAlignment="1">
      <alignment/>
    </xf>
    <xf numFmtId="172" fontId="9" fillId="8" borderId="73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169" t="s">
        <v>333</v>
      </c>
      <c r="B1" s="169"/>
      <c r="C1" s="169"/>
      <c r="D1" s="169"/>
      <c r="E1" s="169"/>
      <c r="F1" s="169"/>
      <c r="G1" s="170"/>
      <c r="H1" s="170"/>
    </row>
    <row r="2" spans="1:8" ht="4.5" customHeight="1">
      <c r="A2" s="172" t="s">
        <v>208</v>
      </c>
      <c r="B2" s="173"/>
      <c r="C2" s="173"/>
      <c r="D2" s="173"/>
      <c r="E2" s="173"/>
      <c r="F2" s="173"/>
      <c r="G2" s="173"/>
      <c r="H2" s="173"/>
    </row>
    <row r="3" spans="1:8" ht="12" customHeight="1">
      <c r="A3" s="169" t="s">
        <v>358</v>
      </c>
      <c r="B3" s="169"/>
      <c r="C3" s="169"/>
      <c r="D3" s="169"/>
      <c r="E3" s="169"/>
      <c r="F3" s="169"/>
      <c r="G3" s="170"/>
      <c r="H3" s="170"/>
    </row>
    <row r="4" spans="1:8" ht="12" customHeight="1">
      <c r="A4" s="169" t="s">
        <v>359</v>
      </c>
      <c r="B4" s="171"/>
      <c r="C4" s="171"/>
      <c r="D4" s="171"/>
      <c r="E4" s="171"/>
      <c r="F4" s="171"/>
      <c r="G4" s="171"/>
      <c r="H4" s="171"/>
    </row>
    <row r="5" spans="1:8" ht="3.75" customHeight="1" thickBot="1">
      <c r="A5" s="174"/>
      <c r="B5" s="174"/>
      <c r="C5" s="174"/>
      <c r="D5" s="174"/>
      <c r="E5" s="174"/>
      <c r="F5" s="174"/>
      <c r="G5" s="174"/>
      <c r="H5" s="175"/>
    </row>
    <row r="6" spans="1:8" ht="13.5" customHeight="1" thickBot="1">
      <c r="A6" s="180" t="s">
        <v>206</v>
      </c>
      <c r="B6" s="181"/>
      <c r="C6" s="182"/>
      <c r="D6" s="125"/>
      <c r="E6" s="125"/>
      <c r="F6" s="126" t="s">
        <v>328</v>
      </c>
      <c r="G6" s="126" t="s">
        <v>360</v>
      </c>
      <c r="H6" s="126" t="s">
        <v>328</v>
      </c>
    </row>
    <row r="7" spans="1:8" ht="13.5" customHeight="1" thickBot="1">
      <c r="A7" s="127"/>
      <c r="B7" s="128"/>
      <c r="C7" s="129"/>
      <c r="D7" s="130"/>
      <c r="E7" s="130"/>
      <c r="F7" s="153"/>
      <c r="G7" s="153" t="s">
        <v>361</v>
      </c>
      <c r="H7" s="153" t="s">
        <v>334</v>
      </c>
    </row>
    <row r="8" spans="1:8" ht="10.5" customHeight="1" thickBot="1">
      <c r="A8" s="2" t="s">
        <v>0</v>
      </c>
      <c r="B8" s="3" t="s">
        <v>1</v>
      </c>
      <c r="C8" s="6" t="s">
        <v>2</v>
      </c>
      <c r="D8" s="5"/>
      <c r="E8" s="7"/>
      <c r="F8" s="4"/>
      <c r="G8" s="4"/>
      <c r="H8" s="4"/>
    </row>
    <row r="9" spans="1:8" ht="10.5" customHeight="1">
      <c r="A9" s="23"/>
      <c r="B9" s="24">
        <v>1111</v>
      </c>
      <c r="C9" s="24" t="s">
        <v>3</v>
      </c>
      <c r="D9" s="25"/>
      <c r="E9" s="25"/>
      <c r="F9" s="26">
        <v>979720</v>
      </c>
      <c r="G9" s="26"/>
      <c r="H9" s="26">
        <v>979720</v>
      </c>
    </row>
    <row r="10" spans="1:8" ht="10.5" customHeight="1">
      <c r="A10" s="27"/>
      <c r="B10" s="28">
        <v>1112</v>
      </c>
      <c r="C10" s="28" t="s">
        <v>4</v>
      </c>
      <c r="D10" s="29"/>
      <c r="E10" s="29"/>
      <c r="F10" s="30">
        <v>62580</v>
      </c>
      <c r="G10" s="30"/>
      <c r="H10" s="30">
        <v>62580</v>
      </c>
    </row>
    <row r="11" spans="1:8" ht="10.5" customHeight="1">
      <c r="A11" s="27"/>
      <c r="B11" s="28">
        <v>1113</v>
      </c>
      <c r="C11" s="28" t="s">
        <v>5</v>
      </c>
      <c r="D11" s="29"/>
      <c r="E11" s="29"/>
      <c r="F11" s="30">
        <v>201150</v>
      </c>
      <c r="G11" s="30"/>
      <c r="H11" s="30">
        <v>201150</v>
      </c>
    </row>
    <row r="12" spans="1:8" ht="10.5" customHeight="1">
      <c r="A12" s="27"/>
      <c r="B12" s="28">
        <v>1121</v>
      </c>
      <c r="C12" s="28" t="s">
        <v>6</v>
      </c>
      <c r="D12" s="29"/>
      <c r="E12" s="29"/>
      <c r="F12" s="30">
        <v>1410285</v>
      </c>
      <c r="G12" s="30"/>
      <c r="H12" s="30">
        <v>1410285</v>
      </c>
    </row>
    <row r="13" spans="1:8" ht="10.5" customHeight="1">
      <c r="A13" s="27"/>
      <c r="B13" s="28">
        <v>1122</v>
      </c>
      <c r="C13" s="28" t="s">
        <v>129</v>
      </c>
      <c r="D13" s="29"/>
      <c r="E13" s="29"/>
      <c r="F13" s="30">
        <v>325850</v>
      </c>
      <c r="G13" s="30"/>
      <c r="H13" s="30">
        <v>488110</v>
      </c>
    </row>
    <row r="14" spans="1:8" ht="10.5" customHeight="1">
      <c r="A14" s="27"/>
      <c r="B14" s="28">
        <v>1211</v>
      </c>
      <c r="C14" s="28" t="s">
        <v>7</v>
      </c>
      <c r="D14" s="29"/>
      <c r="E14" s="29"/>
      <c r="F14" s="30">
        <v>3424020</v>
      </c>
      <c r="G14" s="30"/>
      <c r="H14" s="30">
        <v>3424020</v>
      </c>
    </row>
    <row r="15" spans="1:8" ht="10.5" customHeight="1">
      <c r="A15" s="27"/>
      <c r="B15" s="28">
        <v>1334</v>
      </c>
      <c r="C15" s="28" t="s">
        <v>245</v>
      </c>
      <c r="D15" s="29"/>
      <c r="E15" s="29"/>
      <c r="F15" s="30">
        <v>0</v>
      </c>
      <c r="G15" s="30"/>
      <c r="H15" s="30">
        <v>0</v>
      </c>
    </row>
    <row r="16" spans="1:8" ht="10.5" customHeight="1">
      <c r="A16" s="27"/>
      <c r="B16" s="28">
        <v>1382</v>
      </c>
      <c r="C16" s="28" t="s">
        <v>324</v>
      </c>
      <c r="D16" s="29"/>
      <c r="E16" s="29"/>
      <c r="F16" s="30">
        <v>0</v>
      </c>
      <c r="G16" s="30"/>
      <c r="H16" s="30">
        <v>0</v>
      </c>
    </row>
    <row r="17" spans="1:8" ht="10.5" customHeight="1">
      <c r="A17" s="27"/>
      <c r="B17" s="28">
        <v>1381</v>
      </c>
      <c r="C17" s="31" t="s">
        <v>165</v>
      </c>
      <c r="D17" s="29"/>
      <c r="E17" s="29"/>
      <c r="F17" s="30">
        <v>40000</v>
      </c>
      <c r="G17" s="30"/>
      <c r="H17" s="30">
        <v>40000</v>
      </c>
    </row>
    <row r="18" spans="1:8" ht="10.5" customHeight="1" thickBot="1">
      <c r="A18" s="32"/>
      <c r="B18" s="33">
        <v>1511</v>
      </c>
      <c r="C18" s="33" t="s">
        <v>73</v>
      </c>
      <c r="D18" s="34"/>
      <c r="E18" s="34"/>
      <c r="F18" s="35">
        <v>423330</v>
      </c>
      <c r="G18" s="35"/>
      <c r="H18" s="35">
        <v>423330</v>
      </c>
    </row>
    <row r="19" spans="1:8" ht="10.5" customHeight="1" thickBot="1">
      <c r="A19" s="36"/>
      <c r="B19" s="37"/>
      <c r="C19" s="38" t="s">
        <v>72</v>
      </c>
      <c r="D19" s="39"/>
      <c r="E19" s="39"/>
      <c r="F19" s="21">
        <f>SUM(F9:F18)</f>
        <v>6866935</v>
      </c>
      <c r="G19" s="21">
        <f>SUM(G9:G18)</f>
        <v>0</v>
      </c>
      <c r="H19" s="21">
        <f>SUM(H9:H18)</f>
        <v>7029195</v>
      </c>
    </row>
    <row r="20" spans="1:8" ht="10.5" customHeight="1">
      <c r="A20" s="23"/>
      <c r="B20" s="24">
        <v>1345</v>
      </c>
      <c r="C20" s="24" t="s">
        <v>276</v>
      </c>
      <c r="D20" s="25"/>
      <c r="E20" s="25"/>
      <c r="F20" s="40">
        <v>254000</v>
      </c>
      <c r="G20" s="40"/>
      <c r="H20" s="40">
        <v>254000</v>
      </c>
    </row>
    <row r="21" spans="1:8" ht="10.5" customHeight="1">
      <c r="A21" s="41"/>
      <c r="B21" s="42">
        <v>1341</v>
      </c>
      <c r="C21" s="42" t="s">
        <v>9</v>
      </c>
      <c r="D21" s="43"/>
      <c r="E21" s="43"/>
      <c r="F21" s="26">
        <v>9600</v>
      </c>
      <c r="G21" s="26"/>
      <c r="H21" s="26">
        <v>9600</v>
      </c>
    </row>
    <row r="22" spans="1:8" ht="10.5" customHeight="1">
      <c r="A22" s="27"/>
      <c r="B22" s="28">
        <v>1342</v>
      </c>
      <c r="C22" s="28" t="s">
        <v>102</v>
      </c>
      <c r="D22" s="29"/>
      <c r="E22" s="29"/>
      <c r="F22" s="30">
        <v>30000</v>
      </c>
      <c r="G22" s="30"/>
      <c r="H22" s="30">
        <v>30000</v>
      </c>
    </row>
    <row r="23" spans="1:8" ht="10.5" customHeight="1">
      <c r="A23" s="27"/>
      <c r="B23" s="28">
        <v>1343</v>
      </c>
      <c r="C23" s="28" t="s">
        <v>140</v>
      </c>
      <c r="D23" s="29"/>
      <c r="E23" s="29"/>
      <c r="F23" s="30">
        <v>200</v>
      </c>
      <c r="G23" s="30"/>
      <c r="H23" s="30">
        <v>200</v>
      </c>
    </row>
    <row r="24" spans="1:8" ht="10.5" customHeight="1">
      <c r="A24" s="27"/>
      <c r="B24" s="28">
        <v>1344</v>
      </c>
      <c r="C24" s="28" t="s">
        <v>17</v>
      </c>
      <c r="D24" s="29"/>
      <c r="E24" s="29"/>
      <c r="F24" s="30">
        <v>3000</v>
      </c>
      <c r="G24" s="30"/>
      <c r="H24" s="30">
        <v>3000</v>
      </c>
    </row>
    <row r="25" spans="1:8" ht="10.5" customHeight="1">
      <c r="A25" s="44"/>
      <c r="B25" s="45">
        <v>1349</v>
      </c>
      <c r="C25" s="45" t="s">
        <v>225</v>
      </c>
      <c r="D25" s="46"/>
      <c r="E25" s="46"/>
      <c r="F25" s="47">
        <v>0</v>
      </c>
      <c r="G25" s="47"/>
      <c r="H25" s="47">
        <v>0</v>
      </c>
    </row>
    <row r="26" spans="1:8" ht="10.5" customHeight="1">
      <c r="A26" s="44"/>
      <c r="B26" s="45">
        <v>1356</v>
      </c>
      <c r="C26" s="45" t="s">
        <v>166</v>
      </c>
      <c r="D26" s="46"/>
      <c r="E26" s="46"/>
      <c r="F26" s="47">
        <v>600</v>
      </c>
      <c r="G26" s="47"/>
      <c r="H26" s="47">
        <v>600</v>
      </c>
    </row>
    <row r="27" spans="1:8" ht="10.5" customHeight="1" thickBot="1">
      <c r="A27" s="44"/>
      <c r="B27" s="45">
        <v>1361</v>
      </c>
      <c r="C27" s="45" t="s">
        <v>8</v>
      </c>
      <c r="D27" s="46"/>
      <c r="E27" s="46"/>
      <c r="F27" s="47">
        <v>3000</v>
      </c>
      <c r="G27" s="47"/>
      <c r="H27" s="47">
        <v>3000</v>
      </c>
    </row>
    <row r="28" spans="1:8" ht="10.5" customHeight="1" thickBot="1">
      <c r="A28" s="36"/>
      <c r="B28" s="37"/>
      <c r="C28" s="48" t="s">
        <v>103</v>
      </c>
      <c r="D28" s="39"/>
      <c r="E28" s="39"/>
      <c r="F28" s="21">
        <f>SUM(F20:F27)</f>
        <v>300400</v>
      </c>
      <c r="G28" s="21">
        <f>SUM(G20:G27)</f>
        <v>0</v>
      </c>
      <c r="H28" s="21">
        <f>SUM(H20:H27)</f>
        <v>300400</v>
      </c>
    </row>
    <row r="29" spans="1:8" ht="10.5" customHeight="1">
      <c r="A29" s="41"/>
      <c r="B29" s="42">
        <v>4111</v>
      </c>
      <c r="C29" s="49" t="s">
        <v>340</v>
      </c>
      <c r="D29" s="43"/>
      <c r="E29" s="43"/>
      <c r="F29" s="26">
        <v>0</v>
      </c>
      <c r="G29" s="26"/>
      <c r="H29" s="26">
        <v>77200</v>
      </c>
    </row>
    <row r="30" spans="1:8" ht="10.5" customHeight="1">
      <c r="A30" s="27"/>
      <c r="B30" s="28">
        <v>4112</v>
      </c>
      <c r="C30" s="28" t="s">
        <v>134</v>
      </c>
      <c r="D30" s="29"/>
      <c r="E30" s="29"/>
      <c r="F30" s="30">
        <v>76300</v>
      </c>
      <c r="G30" s="30"/>
      <c r="H30" s="30">
        <v>76300</v>
      </c>
    </row>
    <row r="31" spans="1:8" ht="10.5" customHeight="1">
      <c r="A31" s="27"/>
      <c r="B31" s="28">
        <v>4116</v>
      </c>
      <c r="C31" s="28" t="s">
        <v>364</v>
      </c>
      <c r="D31" s="29"/>
      <c r="E31" s="29"/>
      <c r="F31" s="30">
        <v>96000</v>
      </c>
      <c r="G31" s="166">
        <v>144735</v>
      </c>
      <c r="H31" s="30">
        <v>336735</v>
      </c>
    </row>
    <row r="32" spans="1:8" ht="10.5" customHeight="1">
      <c r="A32" s="44"/>
      <c r="B32" s="45">
        <v>4122</v>
      </c>
      <c r="C32" s="45" t="s">
        <v>298</v>
      </c>
      <c r="D32" s="46"/>
      <c r="E32" s="46"/>
      <c r="F32" s="47">
        <v>0</v>
      </c>
      <c r="G32" s="47"/>
      <c r="H32" s="47">
        <v>0</v>
      </c>
    </row>
    <row r="33" spans="1:8" ht="10.5" customHeight="1">
      <c r="A33" s="44"/>
      <c r="B33" s="45">
        <v>4216</v>
      </c>
      <c r="C33" s="45" t="s">
        <v>167</v>
      </c>
      <c r="D33" s="46"/>
      <c r="E33" s="46"/>
      <c r="F33" s="47">
        <v>0</v>
      </c>
      <c r="G33" s="47"/>
      <c r="H33" s="47">
        <v>0</v>
      </c>
    </row>
    <row r="34" spans="1:8" ht="10.5" customHeight="1" thickBot="1">
      <c r="A34" s="44"/>
      <c r="B34" s="45">
        <v>4222</v>
      </c>
      <c r="C34" s="45" t="s">
        <v>231</v>
      </c>
      <c r="D34" s="46"/>
      <c r="E34" s="46"/>
      <c r="F34" s="47">
        <v>0</v>
      </c>
      <c r="G34" s="47"/>
      <c r="H34" s="47">
        <v>0</v>
      </c>
    </row>
    <row r="35" spans="1:8" ht="10.5" customHeight="1" thickBot="1">
      <c r="A35" s="36"/>
      <c r="B35" s="37"/>
      <c r="C35" s="38" t="s">
        <v>133</v>
      </c>
      <c r="D35" s="39"/>
      <c r="E35" s="39"/>
      <c r="F35" s="21">
        <f>SUM(F29:F34)</f>
        <v>172300</v>
      </c>
      <c r="G35" s="21">
        <f>SUM(G29:G34)</f>
        <v>144735</v>
      </c>
      <c r="H35" s="21">
        <f>SUM(H29:H34)</f>
        <v>490235</v>
      </c>
    </row>
    <row r="36" spans="1:8" ht="10.5" customHeight="1" thickBot="1">
      <c r="A36" s="50">
        <v>1031</v>
      </c>
      <c r="B36" s="51">
        <v>2111</v>
      </c>
      <c r="C36" s="52" t="s">
        <v>168</v>
      </c>
      <c r="D36" s="53"/>
      <c r="E36" s="53"/>
      <c r="F36" s="54">
        <v>0</v>
      </c>
      <c r="G36" s="54"/>
      <c r="H36" s="54">
        <v>0</v>
      </c>
    </row>
    <row r="37" spans="1:8" ht="10.5" customHeight="1" thickBot="1">
      <c r="A37" s="55">
        <v>1031</v>
      </c>
      <c r="B37" s="37"/>
      <c r="C37" s="38" t="s">
        <v>18</v>
      </c>
      <c r="D37" s="39"/>
      <c r="E37" s="39"/>
      <c r="F37" s="21">
        <f>SUM(F36)</f>
        <v>0</v>
      </c>
      <c r="G37" s="21">
        <f>SUM(G36)</f>
        <v>0</v>
      </c>
      <c r="H37" s="21">
        <f>SUM(H36)</f>
        <v>0</v>
      </c>
    </row>
    <row r="38" spans="1:8" ht="10.5" customHeight="1" thickBot="1">
      <c r="A38" s="50">
        <v>1036</v>
      </c>
      <c r="B38" s="51">
        <v>2111</v>
      </c>
      <c r="C38" s="52" t="s">
        <v>224</v>
      </c>
      <c r="D38" s="53"/>
      <c r="E38" s="53"/>
      <c r="F38" s="54">
        <v>0</v>
      </c>
      <c r="G38" s="54"/>
      <c r="H38" s="54">
        <v>0</v>
      </c>
    </row>
    <row r="39" spans="1:8" ht="10.5" customHeight="1" thickBot="1">
      <c r="A39" s="55">
        <v>1036</v>
      </c>
      <c r="B39" s="37"/>
      <c r="C39" s="38" t="s">
        <v>32</v>
      </c>
      <c r="D39" s="39"/>
      <c r="E39" s="39"/>
      <c r="F39" s="21">
        <f>SUM(F38)</f>
        <v>0</v>
      </c>
      <c r="G39" s="21">
        <f>SUM(G38)</f>
        <v>0</v>
      </c>
      <c r="H39" s="21">
        <f>SUM(H38)</f>
        <v>0</v>
      </c>
    </row>
    <row r="40" spans="1:14" ht="10.5" customHeight="1">
      <c r="A40" s="23">
        <v>2122</v>
      </c>
      <c r="B40" s="24">
        <v>2111</v>
      </c>
      <c r="C40" s="141" t="s">
        <v>215</v>
      </c>
      <c r="D40" s="25"/>
      <c r="E40" s="25"/>
      <c r="F40" s="40">
        <v>0</v>
      </c>
      <c r="G40" s="40"/>
      <c r="H40" s="40">
        <v>0</v>
      </c>
      <c r="N40" s="142"/>
    </row>
    <row r="41" spans="1:8" ht="10.5" customHeight="1" thickBot="1">
      <c r="A41" s="32">
        <v>2122</v>
      </c>
      <c r="B41" s="33">
        <v>2310</v>
      </c>
      <c r="C41" s="56" t="s">
        <v>215</v>
      </c>
      <c r="D41" s="34"/>
      <c r="E41" s="34"/>
      <c r="F41" s="35">
        <v>0</v>
      </c>
      <c r="G41" s="35"/>
      <c r="H41" s="35">
        <v>0</v>
      </c>
    </row>
    <row r="42" spans="1:8" ht="10.5" customHeight="1" thickBot="1">
      <c r="A42" s="55">
        <v>2122</v>
      </c>
      <c r="B42" s="37"/>
      <c r="C42" s="38" t="s">
        <v>216</v>
      </c>
      <c r="D42" s="39"/>
      <c r="E42" s="39"/>
      <c r="F42" s="21">
        <f>SUM(F40:F41)</f>
        <v>0</v>
      </c>
      <c r="G42" s="21">
        <f>SUM(G40:G41)</f>
        <v>0</v>
      </c>
      <c r="H42" s="21">
        <f>SUM(H40:H41)</f>
        <v>0</v>
      </c>
    </row>
    <row r="43" spans="1:8" ht="10.5" customHeight="1" thickBot="1">
      <c r="A43" s="32">
        <v>2144</v>
      </c>
      <c r="B43" s="33">
        <v>2321</v>
      </c>
      <c r="C43" s="33" t="s">
        <v>238</v>
      </c>
      <c r="D43" s="34"/>
      <c r="E43" s="34"/>
      <c r="F43" s="35">
        <v>0</v>
      </c>
      <c r="G43" s="35"/>
      <c r="H43" s="35">
        <v>0</v>
      </c>
    </row>
    <row r="44" spans="1:8" ht="10.5" customHeight="1" thickBot="1">
      <c r="A44" s="55">
        <v>2141</v>
      </c>
      <c r="B44" s="37"/>
      <c r="C44" s="48" t="s">
        <v>237</v>
      </c>
      <c r="D44" s="39"/>
      <c r="E44" s="39"/>
      <c r="F44" s="21">
        <f>SUM(F43)</f>
        <v>0</v>
      </c>
      <c r="G44" s="21">
        <f>SUM(G43)</f>
        <v>0</v>
      </c>
      <c r="H44" s="21">
        <f>SUM(H43)</f>
        <v>0</v>
      </c>
    </row>
    <row r="45" spans="1:8" ht="10.5" customHeight="1">
      <c r="A45" s="23">
        <v>2212</v>
      </c>
      <c r="B45" s="24">
        <v>2321</v>
      </c>
      <c r="C45" s="24" t="s">
        <v>256</v>
      </c>
      <c r="D45" s="25"/>
      <c r="E45" s="25"/>
      <c r="F45" s="40">
        <v>0</v>
      </c>
      <c r="G45" s="40">
        <v>100000</v>
      </c>
      <c r="H45" s="40">
        <v>100000</v>
      </c>
    </row>
    <row r="46" spans="1:8" ht="10.5" customHeight="1" thickBot="1">
      <c r="A46" s="32">
        <v>2212</v>
      </c>
      <c r="B46" s="33">
        <v>2322</v>
      </c>
      <c r="C46" s="33" t="s">
        <v>242</v>
      </c>
      <c r="D46" s="34"/>
      <c r="E46" s="34"/>
      <c r="F46" s="35">
        <v>0</v>
      </c>
      <c r="G46" s="35"/>
      <c r="H46" s="35">
        <v>0</v>
      </c>
    </row>
    <row r="47" spans="1:8" ht="10.5" customHeight="1" thickBot="1">
      <c r="A47" s="55">
        <v>2212</v>
      </c>
      <c r="B47" s="37"/>
      <c r="C47" s="48" t="s">
        <v>241</v>
      </c>
      <c r="D47" s="39"/>
      <c r="E47" s="39"/>
      <c r="F47" s="21">
        <f>SUM(F45:F46)</f>
        <v>0</v>
      </c>
      <c r="G47" s="167">
        <f>SUM(G45:G46)</f>
        <v>100000</v>
      </c>
      <c r="H47" s="21">
        <f>SUM(H45:H46)</f>
        <v>100000</v>
      </c>
    </row>
    <row r="48" spans="1:8" ht="10.5" customHeight="1">
      <c r="A48" s="41">
        <v>2310</v>
      </c>
      <c r="B48" s="42">
        <v>2111</v>
      </c>
      <c r="C48" s="42" t="s">
        <v>19</v>
      </c>
      <c r="D48" s="43"/>
      <c r="E48" s="43"/>
      <c r="F48" s="26">
        <v>0</v>
      </c>
      <c r="G48" s="26"/>
      <c r="H48" s="26">
        <v>0</v>
      </c>
    </row>
    <row r="49" spans="1:8" ht="10.5" customHeight="1" thickBot="1">
      <c r="A49" s="32">
        <v>2310</v>
      </c>
      <c r="B49" s="33">
        <v>2324</v>
      </c>
      <c r="C49" s="33" t="s">
        <v>169</v>
      </c>
      <c r="D49" s="34"/>
      <c r="E49" s="34"/>
      <c r="F49" s="35">
        <v>0</v>
      </c>
      <c r="G49" s="35"/>
      <c r="H49" s="35">
        <v>0</v>
      </c>
    </row>
    <row r="50" spans="1:8" ht="10.5" customHeight="1" thickBot="1">
      <c r="A50" s="55">
        <v>2310</v>
      </c>
      <c r="B50" s="37"/>
      <c r="C50" s="48" t="s">
        <v>19</v>
      </c>
      <c r="D50" s="39"/>
      <c r="E50" s="39"/>
      <c r="F50" s="21">
        <f>SUM(F48:F49)</f>
        <v>0</v>
      </c>
      <c r="G50" s="21">
        <f>SUM(G48:G49)</f>
        <v>0</v>
      </c>
      <c r="H50" s="21">
        <f>SUM(H48:H49)</f>
        <v>0</v>
      </c>
    </row>
    <row r="51" spans="1:8" ht="10.5" customHeight="1" thickBot="1">
      <c r="A51" s="32">
        <v>2321</v>
      </c>
      <c r="B51" s="33">
        <v>2111</v>
      </c>
      <c r="C51" s="33" t="s">
        <v>20</v>
      </c>
      <c r="D51" s="34"/>
      <c r="E51" s="34"/>
      <c r="F51" s="35">
        <v>0</v>
      </c>
      <c r="G51" s="35"/>
      <c r="H51" s="35">
        <v>0</v>
      </c>
    </row>
    <row r="52" spans="1:8" ht="10.5" customHeight="1" thickBot="1">
      <c r="A52" s="55">
        <v>2321</v>
      </c>
      <c r="B52" s="37"/>
      <c r="C52" s="48" t="s">
        <v>104</v>
      </c>
      <c r="D52" s="39"/>
      <c r="E52" s="39"/>
      <c r="F52" s="21">
        <f>SUM(F51)</f>
        <v>0</v>
      </c>
      <c r="G52" s="21">
        <f>SUM(G51)</f>
        <v>0</v>
      </c>
      <c r="H52" s="21">
        <f>SUM(H51)</f>
        <v>0</v>
      </c>
    </row>
    <row r="53" spans="1:8" ht="10.5" customHeight="1">
      <c r="A53" s="41">
        <v>3399</v>
      </c>
      <c r="B53" s="42">
        <v>2111</v>
      </c>
      <c r="C53" s="49" t="s">
        <v>214</v>
      </c>
      <c r="D53" s="43"/>
      <c r="E53" s="43"/>
      <c r="F53" s="26">
        <v>33000</v>
      </c>
      <c r="G53" s="26"/>
      <c r="H53" s="26">
        <v>33000</v>
      </c>
    </row>
    <row r="54" spans="1:8" ht="10.5" customHeight="1">
      <c r="A54" s="41">
        <v>3399</v>
      </c>
      <c r="B54" s="42">
        <v>2112</v>
      </c>
      <c r="C54" s="49" t="s">
        <v>161</v>
      </c>
      <c r="D54" s="43"/>
      <c r="E54" s="43"/>
      <c r="F54" s="26">
        <v>200</v>
      </c>
      <c r="G54" s="26"/>
      <c r="H54" s="26">
        <v>200</v>
      </c>
    </row>
    <row r="55" spans="1:8" ht="10.5" customHeight="1">
      <c r="A55" s="32">
        <v>3399</v>
      </c>
      <c r="B55" s="33">
        <v>2310</v>
      </c>
      <c r="C55" s="56" t="s">
        <v>317</v>
      </c>
      <c r="D55" s="34"/>
      <c r="E55" s="34"/>
      <c r="F55" s="35">
        <v>6800</v>
      </c>
      <c r="G55" s="35"/>
      <c r="H55" s="35">
        <v>6800</v>
      </c>
    </row>
    <row r="56" spans="1:8" ht="10.5" customHeight="1" thickBot="1">
      <c r="A56" s="44">
        <v>3399</v>
      </c>
      <c r="B56" s="45">
        <v>2321</v>
      </c>
      <c r="C56" s="57" t="s">
        <v>141</v>
      </c>
      <c r="D56" s="46"/>
      <c r="E56" s="46"/>
      <c r="F56" s="47">
        <v>10000</v>
      </c>
      <c r="G56" s="47"/>
      <c r="H56" s="47">
        <v>20000</v>
      </c>
    </row>
    <row r="57" spans="1:8" ht="10.5" customHeight="1" thickBot="1">
      <c r="A57" s="55">
        <v>3399</v>
      </c>
      <c r="B57" s="37"/>
      <c r="C57" s="48" t="s">
        <v>79</v>
      </c>
      <c r="D57" s="39"/>
      <c r="E57" s="39"/>
      <c r="F57" s="21">
        <f>SUM(F53:F56)</f>
        <v>50000</v>
      </c>
      <c r="G57" s="21">
        <f>SUM(G53:G56)</f>
        <v>0</v>
      </c>
      <c r="H57" s="21">
        <f>SUM(H53:H56)</f>
        <v>60000</v>
      </c>
    </row>
    <row r="58" spans="1:8" ht="10.5" customHeight="1" thickBot="1">
      <c r="A58" s="32">
        <v>3412</v>
      </c>
      <c r="B58" s="33">
        <v>2132</v>
      </c>
      <c r="C58" s="33" t="s">
        <v>95</v>
      </c>
      <c r="D58" s="34"/>
      <c r="E58" s="34"/>
      <c r="F58" s="35">
        <v>1000</v>
      </c>
      <c r="G58" s="35"/>
      <c r="H58" s="35">
        <v>1000</v>
      </c>
    </row>
    <row r="59" spans="1:8" ht="10.5" customHeight="1" thickBot="1">
      <c r="A59" s="55">
        <v>3412</v>
      </c>
      <c r="B59" s="37"/>
      <c r="C59" s="48" t="s">
        <v>80</v>
      </c>
      <c r="D59" s="39"/>
      <c r="E59" s="39"/>
      <c r="F59" s="21">
        <f>SUM(F58)</f>
        <v>1000</v>
      </c>
      <c r="G59" s="21">
        <f>SUM(G58)</f>
        <v>0</v>
      </c>
      <c r="H59" s="21">
        <f>SUM(H58)</f>
        <v>1000</v>
      </c>
    </row>
    <row r="60" spans="1:8" ht="10.5" customHeight="1">
      <c r="A60" s="41">
        <v>3612</v>
      </c>
      <c r="B60" s="42">
        <v>2111</v>
      </c>
      <c r="C60" s="42" t="s">
        <v>21</v>
      </c>
      <c r="D60" s="43"/>
      <c r="E60" s="43"/>
      <c r="F60" s="26">
        <v>131000</v>
      </c>
      <c r="G60" s="26"/>
      <c r="H60" s="26">
        <v>211000</v>
      </c>
    </row>
    <row r="61" spans="1:8" ht="10.5" customHeight="1">
      <c r="A61" s="27">
        <v>3612</v>
      </c>
      <c r="B61" s="28">
        <v>2132</v>
      </c>
      <c r="C61" s="28" t="s">
        <v>22</v>
      </c>
      <c r="D61" s="29"/>
      <c r="E61" s="29"/>
      <c r="F61" s="30">
        <v>236000</v>
      </c>
      <c r="G61" s="30"/>
      <c r="H61" s="30">
        <v>316000</v>
      </c>
    </row>
    <row r="62" spans="1:8" ht="10.5" customHeight="1">
      <c r="A62" s="27">
        <v>3612</v>
      </c>
      <c r="B62" s="28">
        <v>2133</v>
      </c>
      <c r="C62" s="28" t="s">
        <v>105</v>
      </c>
      <c r="D62" s="29"/>
      <c r="E62" s="29"/>
      <c r="F62" s="30">
        <v>7200</v>
      </c>
      <c r="G62" s="30"/>
      <c r="H62" s="30">
        <v>7200</v>
      </c>
    </row>
    <row r="63" spans="1:8" ht="10.5" customHeight="1">
      <c r="A63" s="44">
        <v>3612</v>
      </c>
      <c r="B63" s="45">
        <v>2324</v>
      </c>
      <c r="C63" s="45" t="s">
        <v>183</v>
      </c>
      <c r="D63" s="46"/>
      <c r="E63" s="46"/>
      <c r="F63" s="47">
        <v>0</v>
      </c>
      <c r="G63" s="47"/>
      <c r="H63" s="47">
        <v>0</v>
      </c>
    </row>
    <row r="64" spans="1:8" ht="10.5" customHeight="1" thickBot="1">
      <c r="A64" s="44">
        <v>3612</v>
      </c>
      <c r="B64" s="45">
        <v>3112</v>
      </c>
      <c r="C64" s="45" t="s">
        <v>23</v>
      </c>
      <c r="D64" s="46"/>
      <c r="E64" s="46"/>
      <c r="F64" s="47">
        <v>0</v>
      </c>
      <c r="G64" s="47"/>
      <c r="H64" s="47">
        <v>0</v>
      </c>
    </row>
    <row r="65" spans="1:8" ht="10.5" customHeight="1" thickBot="1">
      <c r="A65" s="55">
        <v>3612</v>
      </c>
      <c r="B65" s="37"/>
      <c r="C65" s="38" t="s">
        <v>74</v>
      </c>
      <c r="D65" s="39"/>
      <c r="E65" s="39"/>
      <c r="F65" s="21">
        <f>SUM(F60:F64)</f>
        <v>374200</v>
      </c>
      <c r="G65" s="21">
        <f>SUM(G60:G64)</f>
        <v>0</v>
      </c>
      <c r="H65" s="21">
        <f>SUM(H60:H64)</f>
        <v>534200</v>
      </c>
    </row>
    <row r="66" spans="1:8" s="1" customFormat="1" ht="10.5" customHeight="1">
      <c r="A66" s="58">
        <v>3613</v>
      </c>
      <c r="B66" s="59">
        <v>2111</v>
      </c>
      <c r="C66" s="59" t="s">
        <v>24</v>
      </c>
      <c r="D66" s="60"/>
      <c r="E66" s="60"/>
      <c r="F66" s="61">
        <v>19500</v>
      </c>
      <c r="G66" s="61"/>
      <c r="H66" s="61">
        <v>19500</v>
      </c>
    </row>
    <row r="67" spans="1:8" ht="10.5" customHeight="1">
      <c r="A67" s="27">
        <v>3613</v>
      </c>
      <c r="B67" s="28">
        <v>2132</v>
      </c>
      <c r="C67" s="28" t="s">
        <v>25</v>
      </c>
      <c r="D67" s="29"/>
      <c r="E67" s="29"/>
      <c r="F67" s="30">
        <v>27500</v>
      </c>
      <c r="G67" s="30"/>
      <c r="H67" s="30">
        <v>27500</v>
      </c>
    </row>
    <row r="68" spans="1:8" ht="10.5" customHeight="1" thickBot="1">
      <c r="A68" s="32">
        <v>3613</v>
      </c>
      <c r="B68" s="33">
        <v>2324</v>
      </c>
      <c r="C68" s="33" t="s">
        <v>226</v>
      </c>
      <c r="D68" s="34"/>
      <c r="E68" s="34"/>
      <c r="F68" s="35">
        <v>0</v>
      </c>
      <c r="G68" s="35"/>
      <c r="H68" s="35">
        <v>0</v>
      </c>
    </row>
    <row r="69" spans="1:8" ht="10.5" customHeight="1" thickBot="1">
      <c r="A69" s="55">
        <v>3613</v>
      </c>
      <c r="B69" s="37"/>
      <c r="C69" s="38" t="s">
        <v>75</v>
      </c>
      <c r="D69" s="39"/>
      <c r="E69" s="39"/>
      <c r="F69" s="21">
        <f>SUM(F66:F68)</f>
        <v>47000</v>
      </c>
      <c r="G69" s="21">
        <f>SUM(G66:G68)</f>
        <v>0</v>
      </c>
      <c r="H69" s="21">
        <f>SUM(H66:H68)</f>
        <v>47000</v>
      </c>
    </row>
    <row r="70" spans="1:8" ht="10.5" customHeight="1">
      <c r="A70" s="23">
        <v>3631</v>
      </c>
      <c r="B70" s="24">
        <v>2322</v>
      </c>
      <c r="C70" s="24" t="s">
        <v>303</v>
      </c>
      <c r="D70" s="25"/>
      <c r="E70" s="25"/>
      <c r="F70" s="40">
        <v>0</v>
      </c>
      <c r="G70" s="40"/>
      <c r="H70" s="40">
        <v>0</v>
      </c>
    </row>
    <row r="71" spans="1:8" ht="10.5" customHeight="1" thickBot="1">
      <c r="A71" s="32">
        <v>3631</v>
      </c>
      <c r="B71" s="42">
        <v>2324</v>
      </c>
      <c r="C71" s="42" t="s">
        <v>239</v>
      </c>
      <c r="D71" s="43"/>
      <c r="E71" s="43"/>
      <c r="F71" s="26">
        <v>0</v>
      </c>
      <c r="G71" s="26"/>
      <c r="H71" s="26">
        <v>0</v>
      </c>
    </row>
    <row r="72" spans="1:8" ht="10.5" customHeight="1" thickBot="1">
      <c r="A72" s="55">
        <v>3631</v>
      </c>
      <c r="B72" s="37"/>
      <c r="C72" s="38" t="s">
        <v>83</v>
      </c>
      <c r="D72" s="39"/>
      <c r="E72" s="39"/>
      <c r="F72" s="21">
        <f>SUM(F70:F71)</f>
        <v>0</v>
      </c>
      <c r="G72" s="21">
        <f>SUM(G70:G71)</f>
        <v>0</v>
      </c>
      <c r="H72" s="21">
        <f>SUM(H70:H71)</f>
        <v>0</v>
      </c>
    </row>
    <row r="73" spans="1:8" ht="10.5" customHeight="1">
      <c r="A73" s="41">
        <v>3634</v>
      </c>
      <c r="B73" s="42">
        <v>2324</v>
      </c>
      <c r="C73" s="42" t="s">
        <v>184</v>
      </c>
      <c r="D73" s="43"/>
      <c r="E73" s="43"/>
      <c r="F73" s="26">
        <v>0</v>
      </c>
      <c r="G73" s="26"/>
      <c r="H73" s="26">
        <v>0</v>
      </c>
    </row>
    <row r="74" spans="1:8" ht="10.5" customHeight="1" thickBot="1">
      <c r="A74" s="32">
        <v>3634</v>
      </c>
      <c r="B74" s="33">
        <v>3112</v>
      </c>
      <c r="C74" s="33" t="s">
        <v>119</v>
      </c>
      <c r="D74" s="34"/>
      <c r="E74" s="34"/>
      <c r="F74" s="35">
        <v>0</v>
      </c>
      <c r="G74" s="35"/>
      <c r="H74" s="35">
        <v>0</v>
      </c>
    </row>
    <row r="75" spans="1:8" ht="10.5" customHeight="1" thickBot="1">
      <c r="A75" s="55">
        <v>3634</v>
      </c>
      <c r="B75" s="37"/>
      <c r="C75" s="38" t="s">
        <v>76</v>
      </c>
      <c r="D75" s="39"/>
      <c r="E75" s="39"/>
      <c r="F75" s="21">
        <f>SUM(F73:F74)</f>
        <v>0</v>
      </c>
      <c r="G75" s="21">
        <f>SUM(G73:G74)</f>
        <v>0</v>
      </c>
      <c r="H75" s="21">
        <f>SUM(H73:H74)</f>
        <v>0</v>
      </c>
    </row>
    <row r="76" spans="1:8" ht="10.5" customHeight="1">
      <c r="A76" s="41">
        <v>3639</v>
      </c>
      <c r="B76" s="42">
        <v>2111</v>
      </c>
      <c r="C76" s="42" t="s">
        <v>170</v>
      </c>
      <c r="D76" s="43"/>
      <c r="E76" s="43"/>
      <c r="F76" s="26">
        <v>0</v>
      </c>
      <c r="G76" s="26"/>
      <c r="H76" s="26">
        <v>0</v>
      </c>
    </row>
    <row r="77" spans="1:8" ht="10.5" customHeight="1">
      <c r="A77" s="27">
        <v>3639</v>
      </c>
      <c r="B77" s="28">
        <v>2119</v>
      </c>
      <c r="C77" s="28" t="s">
        <v>185</v>
      </c>
      <c r="D77" s="29"/>
      <c r="E77" s="29"/>
      <c r="F77" s="30">
        <v>0</v>
      </c>
      <c r="G77" s="30"/>
      <c r="H77" s="30">
        <v>3000</v>
      </c>
    </row>
    <row r="78" spans="1:8" ht="10.5" customHeight="1">
      <c r="A78" s="27">
        <v>3639</v>
      </c>
      <c r="B78" s="28">
        <v>2131</v>
      </c>
      <c r="C78" s="28" t="s">
        <v>28</v>
      </c>
      <c r="D78" s="29"/>
      <c r="E78" s="29"/>
      <c r="F78" s="30">
        <v>25000</v>
      </c>
      <c r="G78" s="30"/>
      <c r="H78" s="30">
        <v>25000</v>
      </c>
    </row>
    <row r="79" spans="1:8" ht="10.5" customHeight="1">
      <c r="A79" s="44">
        <v>3639</v>
      </c>
      <c r="B79" s="45">
        <v>2212</v>
      </c>
      <c r="C79" s="45" t="s">
        <v>290</v>
      </c>
      <c r="D79" s="46"/>
      <c r="E79" s="46"/>
      <c r="F79" s="47">
        <v>0</v>
      </c>
      <c r="G79" s="47"/>
      <c r="H79" s="47">
        <v>0</v>
      </c>
    </row>
    <row r="80" spans="1:8" ht="10.5" customHeight="1">
      <c r="A80" s="44">
        <v>3639</v>
      </c>
      <c r="B80" s="45">
        <v>2324</v>
      </c>
      <c r="C80" s="45" t="s">
        <v>291</v>
      </c>
      <c r="D80" s="46"/>
      <c r="E80" s="46"/>
      <c r="F80" s="47">
        <v>0</v>
      </c>
      <c r="G80" s="47"/>
      <c r="H80" s="47">
        <v>0</v>
      </c>
    </row>
    <row r="81" spans="1:8" ht="10.5" customHeight="1" thickBot="1">
      <c r="A81" s="44">
        <v>3639</v>
      </c>
      <c r="B81" s="45">
        <v>3111</v>
      </c>
      <c r="C81" s="45" t="s">
        <v>138</v>
      </c>
      <c r="D81" s="46"/>
      <c r="E81" s="46"/>
      <c r="F81" s="47">
        <v>0</v>
      </c>
      <c r="G81" s="47"/>
      <c r="H81" s="47">
        <v>0</v>
      </c>
    </row>
    <row r="82" spans="1:8" ht="10.5" customHeight="1" thickBot="1">
      <c r="A82" s="55">
        <v>3639</v>
      </c>
      <c r="B82" s="37"/>
      <c r="C82" s="38" t="s">
        <v>31</v>
      </c>
      <c r="D82" s="39"/>
      <c r="E82" s="39"/>
      <c r="F82" s="21">
        <f>SUM(F76:F81)</f>
        <v>25000</v>
      </c>
      <c r="G82" s="21">
        <f>SUM(G76:G81)</f>
        <v>0</v>
      </c>
      <c r="H82" s="21">
        <f>SUM(H76:H81)</f>
        <v>28000</v>
      </c>
    </row>
    <row r="83" spans="1:8" ht="10.5" customHeight="1">
      <c r="A83" s="41">
        <v>3722</v>
      </c>
      <c r="B83" s="42">
        <v>2111</v>
      </c>
      <c r="C83" s="42" t="s">
        <v>106</v>
      </c>
      <c r="D83" s="43"/>
      <c r="E83" s="43"/>
      <c r="F83" s="26">
        <v>0</v>
      </c>
      <c r="G83" s="26"/>
      <c r="H83" s="26">
        <v>0</v>
      </c>
    </row>
    <row r="84" spans="1:8" ht="10.5" customHeight="1" thickBot="1">
      <c r="A84" s="27">
        <v>3722</v>
      </c>
      <c r="B84" s="28">
        <v>2112</v>
      </c>
      <c r="C84" s="28" t="s">
        <v>29</v>
      </c>
      <c r="D84" s="29"/>
      <c r="E84" s="29"/>
      <c r="F84" s="30">
        <v>1000</v>
      </c>
      <c r="G84" s="30"/>
      <c r="H84" s="30">
        <v>1000</v>
      </c>
    </row>
    <row r="85" spans="1:8" ht="10.5" customHeight="1" thickBot="1">
      <c r="A85" s="55">
        <v>3722</v>
      </c>
      <c r="B85" s="37" t="s">
        <v>131</v>
      </c>
      <c r="C85" s="38" t="s">
        <v>186</v>
      </c>
      <c r="D85" s="39"/>
      <c r="E85" s="39"/>
      <c r="F85" s="21">
        <f>SUM(F83:F84)</f>
        <v>1000</v>
      </c>
      <c r="G85" s="21">
        <f>SUM(G83:G84)</f>
        <v>0</v>
      </c>
      <c r="H85" s="21">
        <f>SUM(H83:H84)</f>
        <v>1000</v>
      </c>
    </row>
    <row r="86" spans="1:8" ht="10.5" customHeight="1" thickBot="1">
      <c r="A86" s="32">
        <v>3723</v>
      </c>
      <c r="B86" s="33">
        <v>2111</v>
      </c>
      <c r="C86" s="33" t="s">
        <v>188</v>
      </c>
      <c r="D86" s="34"/>
      <c r="E86" s="34"/>
      <c r="F86" s="35">
        <v>0</v>
      </c>
      <c r="G86" s="35"/>
      <c r="H86" s="35">
        <v>0</v>
      </c>
    </row>
    <row r="87" spans="1:8" ht="10.5" customHeight="1" thickBot="1">
      <c r="A87" s="55">
        <v>3723</v>
      </c>
      <c r="B87" s="37"/>
      <c r="C87" s="48" t="s">
        <v>187</v>
      </c>
      <c r="D87" s="39"/>
      <c r="E87" s="39"/>
      <c r="F87" s="21">
        <f>SUM(F86)</f>
        <v>0</v>
      </c>
      <c r="G87" s="21">
        <f>SUM(G86)</f>
        <v>0</v>
      </c>
      <c r="H87" s="21">
        <f>SUM(H86)</f>
        <v>0</v>
      </c>
    </row>
    <row r="88" spans="1:8" ht="10.5" customHeight="1" thickBot="1">
      <c r="A88" s="32">
        <v>3725</v>
      </c>
      <c r="B88" s="33">
        <v>2324</v>
      </c>
      <c r="C88" s="33" t="s">
        <v>67</v>
      </c>
      <c r="D88" s="34"/>
      <c r="E88" s="34"/>
      <c r="F88" s="35">
        <v>100000</v>
      </c>
      <c r="G88" s="35"/>
      <c r="H88" s="35">
        <v>100000</v>
      </c>
    </row>
    <row r="89" spans="1:8" ht="10.5" customHeight="1" thickBot="1">
      <c r="A89" s="55">
        <v>3725</v>
      </c>
      <c r="B89" s="37"/>
      <c r="C89" s="48" t="s">
        <v>107</v>
      </c>
      <c r="D89" s="39"/>
      <c r="E89" s="39"/>
      <c r="F89" s="21">
        <f>SUM(F88)</f>
        <v>100000</v>
      </c>
      <c r="G89" s="21">
        <f>SUM(G88)</f>
        <v>0</v>
      </c>
      <c r="H89" s="21">
        <f>SUM(H88)</f>
        <v>100000</v>
      </c>
    </row>
    <row r="90" spans="1:8" ht="10.5" customHeight="1" thickBot="1">
      <c r="A90" s="41">
        <v>3745</v>
      </c>
      <c r="B90" s="42">
        <v>2133</v>
      </c>
      <c r="C90" s="49" t="s">
        <v>142</v>
      </c>
      <c r="D90" s="43"/>
      <c r="E90" s="43"/>
      <c r="F90" s="26">
        <v>200</v>
      </c>
      <c r="G90" s="26"/>
      <c r="H90" s="26">
        <v>200</v>
      </c>
    </row>
    <row r="91" spans="1:8" ht="10.5" customHeight="1" thickBot="1">
      <c r="A91" s="55">
        <v>3745</v>
      </c>
      <c r="B91" s="37"/>
      <c r="C91" s="48" t="s">
        <v>84</v>
      </c>
      <c r="D91" s="39"/>
      <c r="E91" s="39"/>
      <c r="F91" s="21">
        <f>SUM(F90:F90)</f>
        <v>200</v>
      </c>
      <c r="G91" s="21">
        <f>SUM(G90:G90)</f>
        <v>0</v>
      </c>
      <c r="H91" s="21">
        <f>SUM(H90:H90)</f>
        <v>200</v>
      </c>
    </row>
    <row r="92" spans="1:8" ht="10.5" customHeight="1" thickBot="1">
      <c r="A92" s="32">
        <v>5511</v>
      </c>
      <c r="B92" s="33">
        <v>2324</v>
      </c>
      <c r="C92" s="33" t="s">
        <v>209</v>
      </c>
      <c r="D92" s="34"/>
      <c r="E92" s="34"/>
      <c r="F92" s="35">
        <v>0</v>
      </c>
      <c r="G92" s="35"/>
      <c r="H92" s="35">
        <v>0</v>
      </c>
    </row>
    <row r="93" spans="1:8" ht="10.5" customHeight="1" thickBot="1">
      <c r="A93" s="55">
        <v>5511</v>
      </c>
      <c r="B93" s="37"/>
      <c r="C93" s="48" t="s">
        <v>112</v>
      </c>
      <c r="D93" s="39"/>
      <c r="E93" s="39"/>
      <c r="F93" s="21">
        <f>SUM(F92)</f>
        <v>0</v>
      </c>
      <c r="G93" s="21">
        <f>SUM(G92)</f>
        <v>0</v>
      </c>
      <c r="H93" s="21">
        <f>SUM(H92)</f>
        <v>0</v>
      </c>
    </row>
    <row r="94" spans="1:8" ht="10.5" customHeight="1">
      <c r="A94" s="23">
        <v>6171</v>
      </c>
      <c r="B94" s="24">
        <v>2111</v>
      </c>
      <c r="C94" s="24" t="s">
        <v>30</v>
      </c>
      <c r="D94" s="25"/>
      <c r="E94" s="25"/>
      <c r="F94" s="40">
        <v>100</v>
      </c>
      <c r="G94" s="40"/>
      <c r="H94" s="40">
        <v>100</v>
      </c>
    </row>
    <row r="95" spans="1:8" ht="10.5" customHeight="1">
      <c r="A95" s="41">
        <v>6171</v>
      </c>
      <c r="B95" s="42">
        <v>2322</v>
      </c>
      <c r="C95" s="42" t="s">
        <v>292</v>
      </c>
      <c r="D95" s="43"/>
      <c r="E95" s="43"/>
      <c r="F95" s="26">
        <v>0</v>
      </c>
      <c r="G95" s="26"/>
      <c r="H95" s="26">
        <v>0</v>
      </c>
    </row>
    <row r="96" spans="1:8" ht="10.5" customHeight="1" thickBot="1">
      <c r="A96" s="27">
        <v>6171</v>
      </c>
      <c r="B96" s="28">
        <v>2324</v>
      </c>
      <c r="C96" s="28" t="s">
        <v>233</v>
      </c>
      <c r="D96" s="29"/>
      <c r="E96" s="29"/>
      <c r="F96" s="30">
        <v>0</v>
      </c>
      <c r="G96" s="30"/>
      <c r="H96" s="30">
        <v>0</v>
      </c>
    </row>
    <row r="97" spans="1:8" ht="10.5" customHeight="1" thickBot="1">
      <c r="A97" s="55">
        <v>6171</v>
      </c>
      <c r="B97" s="37"/>
      <c r="C97" s="38" t="s">
        <v>71</v>
      </c>
      <c r="D97" s="39"/>
      <c r="E97" s="39"/>
      <c r="F97" s="21">
        <f>SUM(F94:F96)</f>
        <v>100</v>
      </c>
      <c r="G97" s="21">
        <f>SUM(G94:G96)</f>
        <v>0</v>
      </c>
      <c r="H97" s="21">
        <f>SUM(H94:H96)</f>
        <v>100</v>
      </c>
    </row>
    <row r="98" spans="1:8" ht="10.5" customHeight="1" thickBot="1">
      <c r="A98" s="41">
        <v>6310</v>
      </c>
      <c r="B98" s="42">
        <v>2141</v>
      </c>
      <c r="C98" s="42" t="s">
        <v>11</v>
      </c>
      <c r="D98" s="43"/>
      <c r="E98" s="43"/>
      <c r="F98" s="26">
        <v>1000</v>
      </c>
      <c r="G98" s="26"/>
      <c r="H98" s="26">
        <v>1000</v>
      </c>
    </row>
    <row r="99" spans="1:8" ht="10.5" customHeight="1" thickBot="1">
      <c r="A99" s="55">
        <v>6310</v>
      </c>
      <c r="B99" s="37"/>
      <c r="C99" s="38" t="s">
        <v>11</v>
      </c>
      <c r="D99" s="39"/>
      <c r="E99" s="39"/>
      <c r="F99" s="21">
        <f>SUM(F98:F98)</f>
        <v>1000</v>
      </c>
      <c r="G99" s="21">
        <f>SUM(G98:G98)</f>
        <v>0</v>
      </c>
      <c r="H99" s="21">
        <f>SUM(H98:H98)</f>
        <v>1000</v>
      </c>
    </row>
    <row r="100" spans="1:8" ht="10.5" customHeight="1">
      <c r="A100" s="41">
        <v>6330</v>
      </c>
      <c r="B100" s="42">
        <v>4131</v>
      </c>
      <c r="C100" s="42" t="s">
        <v>319</v>
      </c>
      <c r="D100" s="43"/>
      <c r="E100" s="43"/>
      <c r="F100" s="26">
        <v>0</v>
      </c>
      <c r="G100" s="26"/>
      <c r="H100" s="26">
        <v>0</v>
      </c>
    </row>
    <row r="101" spans="1:8" ht="10.5" customHeight="1">
      <c r="A101" s="32">
        <v>6330</v>
      </c>
      <c r="B101" s="33">
        <v>4134</v>
      </c>
      <c r="C101" s="33" t="s">
        <v>189</v>
      </c>
      <c r="D101" s="34"/>
      <c r="E101" s="34"/>
      <c r="F101" s="35">
        <v>0</v>
      </c>
      <c r="G101" s="35"/>
      <c r="H101" s="35">
        <v>0</v>
      </c>
    </row>
    <row r="102" spans="1:8" ht="10.5" customHeight="1" thickBot="1">
      <c r="A102" s="44">
        <v>6330</v>
      </c>
      <c r="B102" s="45">
        <v>4138</v>
      </c>
      <c r="C102" s="45" t="s">
        <v>190</v>
      </c>
      <c r="D102" s="46"/>
      <c r="E102" s="46"/>
      <c r="F102" s="47">
        <v>0</v>
      </c>
      <c r="G102" s="47"/>
      <c r="H102" s="47">
        <v>0</v>
      </c>
    </row>
    <row r="103" spans="1:8" ht="10.5" customHeight="1" thickBot="1">
      <c r="A103" s="55">
        <v>6330</v>
      </c>
      <c r="B103" s="37"/>
      <c r="C103" s="38" t="s">
        <v>11</v>
      </c>
      <c r="D103" s="39"/>
      <c r="E103" s="39"/>
      <c r="F103" s="21">
        <f>SUM(F100:F102)</f>
        <v>0</v>
      </c>
      <c r="G103" s="21">
        <f>SUM(G100:G102)</f>
        <v>0</v>
      </c>
      <c r="H103" s="21">
        <f>SUM(H100:H102)</f>
        <v>0</v>
      </c>
    </row>
    <row r="104" spans="1:8" ht="10.5" customHeight="1" thickBot="1">
      <c r="A104" s="32">
        <v>6402</v>
      </c>
      <c r="B104" s="33">
        <v>2222</v>
      </c>
      <c r="C104" s="33" t="s">
        <v>204</v>
      </c>
      <c r="D104" s="34"/>
      <c r="E104" s="34"/>
      <c r="F104" s="35">
        <v>0</v>
      </c>
      <c r="G104" s="35"/>
      <c r="H104" s="35">
        <v>0</v>
      </c>
    </row>
    <row r="105" spans="1:8" ht="10.5" customHeight="1" thickBot="1">
      <c r="A105" s="62">
        <v>6402</v>
      </c>
      <c r="B105" s="63"/>
      <c r="C105" s="64" t="s">
        <v>205</v>
      </c>
      <c r="D105" s="65"/>
      <c r="E105" s="65"/>
      <c r="F105" s="66">
        <f>SUM(F104)</f>
        <v>0</v>
      </c>
      <c r="G105" s="66">
        <f>SUM(G104)</f>
        <v>0</v>
      </c>
      <c r="H105" s="66">
        <f>SUM(H104)</f>
        <v>0</v>
      </c>
    </row>
    <row r="106" spans="1:8" ht="10.5" customHeight="1" thickTop="1">
      <c r="A106" s="137">
        <v>6409</v>
      </c>
      <c r="B106" s="138">
        <v>2324</v>
      </c>
      <c r="C106" s="138" t="s">
        <v>228</v>
      </c>
      <c r="D106" s="139"/>
      <c r="E106" s="139"/>
      <c r="F106" s="140">
        <v>0</v>
      </c>
      <c r="G106" s="140"/>
      <c r="H106" s="140">
        <v>148567</v>
      </c>
    </row>
    <row r="107" spans="1:8" ht="10.5" customHeight="1" thickBot="1">
      <c r="A107" s="32">
        <v>6409</v>
      </c>
      <c r="B107" s="33">
        <v>2328</v>
      </c>
      <c r="C107" s="33" t="s">
        <v>171</v>
      </c>
      <c r="D107" s="34"/>
      <c r="E107" s="34"/>
      <c r="F107" s="35">
        <v>10000</v>
      </c>
      <c r="G107" s="35"/>
      <c r="H107" s="35">
        <v>10000</v>
      </c>
    </row>
    <row r="108" spans="1:8" ht="10.5" customHeight="1" thickBot="1">
      <c r="A108" s="62">
        <v>6409</v>
      </c>
      <c r="B108" s="63"/>
      <c r="C108" s="64" t="s">
        <v>160</v>
      </c>
      <c r="D108" s="65"/>
      <c r="E108" s="65"/>
      <c r="F108" s="66">
        <f>SUM(F106:F107)</f>
        <v>10000</v>
      </c>
      <c r="G108" s="66">
        <f>SUM(G106:G107)</f>
        <v>0</v>
      </c>
      <c r="H108" s="66">
        <f>SUM(H106:H107)</f>
        <v>158567</v>
      </c>
    </row>
    <row r="109" spans="1:8" ht="18" customHeight="1" thickBot="1" thickTop="1">
      <c r="A109" s="176" t="s">
        <v>12</v>
      </c>
      <c r="B109" s="177"/>
      <c r="C109" s="178"/>
      <c r="D109" s="17"/>
      <c r="E109" s="18"/>
      <c r="F109" s="19">
        <f>SUM(F19,F28,F35,F37,F39,F42,F44,F47,F50,F52,F57,F59,F65,F69,F72,F75,F82,F85,F87,F89,F91,F93,F97,F99,F103,F105,F108)</f>
        <v>7949135</v>
      </c>
      <c r="G109" s="19">
        <f>SUM(G19,G28,G35,G37,G39,G42,G44,G47,G50,G52,G57,G59,G65,G69,G72,G75,G82,G85,G87,G89,G91,G93,G97,G99,G103,G105,G108)</f>
        <v>244735</v>
      </c>
      <c r="H109" s="19">
        <f>SUM(H19,H28,H35,H37,H39,H42,H44,H47,H50,H52,H57,H59,H65,H69,H72,H75,H82,H85,H87,H89,H91,H93,H97,H99,H103,H105,H108)</f>
        <v>8850897</v>
      </c>
    </row>
    <row r="110" ht="6.75" customHeight="1" thickBot="1"/>
    <row r="111" spans="1:8" ht="13.5" customHeight="1" thickBot="1">
      <c r="A111" s="180" t="s">
        <v>207</v>
      </c>
      <c r="B111" s="181"/>
      <c r="C111" s="182"/>
      <c r="D111" s="131"/>
      <c r="E111" s="131"/>
      <c r="F111" s="126" t="s">
        <v>328</v>
      </c>
      <c r="G111" s="126" t="s">
        <v>360</v>
      </c>
      <c r="H111" s="126" t="s">
        <v>328</v>
      </c>
    </row>
    <row r="112" spans="1:8" ht="13.5" customHeight="1" thickBot="1">
      <c r="A112" s="127"/>
      <c r="B112" s="128"/>
      <c r="C112" s="129"/>
      <c r="D112" s="128"/>
      <c r="E112" s="128"/>
      <c r="F112" s="153"/>
      <c r="G112" s="153" t="s">
        <v>361</v>
      </c>
      <c r="H112" s="153" t="s">
        <v>334</v>
      </c>
    </row>
    <row r="113" spans="1:8" ht="10.5" customHeight="1" thickBot="1">
      <c r="A113" s="10" t="s">
        <v>0</v>
      </c>
      <c r="B113" s="11" t="s">
        <v>1</v>
      </c>
      <c r="C113" s="11" t="s">
        <v>2</v>
      </c>
      <c r="D113" s="12"/>
      <c r="E113" s="13"/>
      <c r="F113" s="14"/>
      <c r="G113" s="14"/>
      <c r="H113" s="14"/>
    </row>
    <row r="114" spans="1:8" ht="10.5" customHeight="1" thickBot="1">
      <c r="A114" s="67">
        <v>1031</v>
      </c>
      <c r="B114" s="68">
        <v>5169</v>
      </c>
      <c r="C114" s="68" t="s">
        <v>18</v>
      </c>
      <c r="D114" s="34"/>
      <c r="E114" s="34"/>
      <c r="F114" s="35">
        <v>0</v>
      </c>
      <c r="G114" s="35"/>
      <c r="H114" s="35">
        <v>0</v>
      </c>
    </row>
    <row r="115" spans="1:8" ht="10.5" customHeight="1" thickBot="1">
      <c r="A115" s="69">
        <v>1031</v>
      </c>
      <c r="B115" s="70"/>
      <c r="C115" s="71" t="s">
        <v>18</v>
      </c>
      <c r="D115" s="39"/>
      <c r="E115" s="39"/>
      <c r="F115" s="21">
        <f>SUM(F114)</f>
        <v>0</v>
      </c>
      <c r="G115" s="21">
        <f>SUM(G114)</f>
        <v>0</v>
      </c>
      <c r="H115" s="21">
        <f>SUM(H114)</f>
        <v>0</v>
      </c>
    </row>
    <row r="116" spans="1:8" ht="10.5" customHeight="1">
      <c r="A116" s="72">
        <v>1036</v>
      </c>
      <c r="B116" s="73">
        <v>5139</v>
      </c>
      <c r="C116" s="73" t="s">
        <v>120</v>
      </c>
      <c r="D116" s="43"/>
      <c r="E116" s="43"/>
      <c r="F116" s="26">
        <v>0</v>
      </c>
      <c r="G116" s="26"/>
      <c r="H116" s="26">
        <v>0</v>
      </c>
    </row>
    <row r="117" spans="1:8" ht="10.5" customHeight="1" thickBot="1">
      <c r="A117" s="74">
        <v>1036</v>
      </c>
      <c r="B117" s="75">
        <v>5169</v>
      </c>
      <c r="C117" s="75" t="s">
        <v>32</v>
      </c>
      <c r="D117" s="46"/>
      <c r="E117" s="46"/>
      <c r="F117" s="47">
        <v>0</v>
      </c>
      <c r="G117" s="47"/>
      <c r="H117" s="47">
        <v>0</v>
      </c>
    </row>
    <row r="118" spans="1:8" ht="10.5" customHeight="1" thickBot="1">
      <c r="A118" s="69">
        <v>1036</v>
      </c>
      <c r="B118" s="71"/>
      <c r="C118" s="22" t="s">
        <v>32</v>
      </c>
      <c r="D118" s="76"/>
      <c r="E118" s="76"/>
      <c r="F118" s="21">
        <f>SUM(F116:F117)</f>
        <v>0</v>
      </c>
      <c r="G118" s="21">
        <f>SUM(G116:G117)</f>
        <v>0</v>
      </c>
      <c r="H118" s="21">
        <f>SUM(H116:H117)</f>
        <v>0</v>
      </c>
    </row>
    <row r="119" spans="1:8" ht="10.5" customHeight="1">
      <c r="A119" s="72">
        <v>2212</v>
      </c>
      <c r="B119" s="73">
        <v>5139</v>
      </c>
      <c r="C119" s="73" t="s">
        <v>118</v>
      </c>
      <c r="D119" s="43"/>
      <c r="E119" s="43"/>
      <c r="F119" s="26">
        <v>100000</v>
      </c>
      <c r="G119" s="26"/>
      <c r="H119" s="26">
        <v>100000</v>
      </c>
    </row>
    <row r="120" spans="1:8" ht="10.5" customHeight="1">
      <c r="A120" s="72">
        <v>2212</v>
      </c>
      <c r="B120" s="73">
        <v>5156</v>
      </c>
      <c r="C120" s="73" t="s">
        <v>270</v>
      </c>
      <c r="D120" s="43"/>
      <c r="E120" s="43"/>
      <c r="F120" s="26">
        <v>0</v>
      </c>
      <c r="G120" s="26"/>
      <c r="H120" s="26">
        <v>3000</v>
      </c>
    </row>
    <row r="121" spans="1:8" ht="10.5" customHeight="1">
      <c r="A121" s="72">
        <v>2212</v>
      </c>
      <c r="B121" s="73">
        <v>5164</v>
      </c>
      <c r="C121" s="73" t="s">
        <v>230</v>
      </c>
      <c r="D121" s="43"/>
      <c r="E121" s="43"/>
      <c r="F121" s="26">
        <v>0</v>
      </c>
      <c r="G121" s="26"/>
      <c r="H121" s="26">
        <v>3500</v>
      </c>
    </row>
    <row r="122" spans="1:8" ht="10.5" customHeight="1">
      <c r="A122" s="77">
        <v>2212</v>
      </c>
      <c r="B122" s="78">
        <v>5169</v>
      </c>
      <c r="C122" s="78" t="s">
        <v>33</v>
      </c>
      <c r="D122" s="29"/>
      <c r="E122" s="29"/>
      <c r="F122" s="30">
        <v>100000</v>
      </c>
      <c r="G122" s="30"/>
      <c r="H122" s="30">
        <v>100000</v>
      </c>
    </row>
    <row r="123" spans="1:8" ht="10.5" customHeight="1">
      <c r="A123" s="77">
        <v>2212</v>
      </c>
      <c r="B123" s="78">
        <v>5171</v>
      </c>
      <c r="C123" s="78" t="s">
        <v>34</v>
      </c>
      <c r="D123" s="29"/>
      <c r="E123" s="29"/>
      <c r="F123" s="30">
        <v>600000</v>
      </c>
      <c r="G123" s="30"/>
      <c r="H123" s="30">
        <v>600000</v>
      </c>
    </row>
    <row r="124" spans="1:8" ht="10.5" customHeight="1" thickBot="1">
      <c r="A124" s="74">
        <v>2212</v>
      </c>
      <c r="B124" s="75">
        <v>6121</v>
      </c>
      <c r="C124" s="75" t="s">
        <v>143</v>
      </c>
      <c r="D124" s="46"/>
      <c r="E124" s="46"/>
      <c r="F124" s="47">
        <v>0</v>
      </c>
      <c r="G124" s="47"/>
      <c r="H124" s="47">
        <v>0</v>
      </c>
    </row>
    <row r="125" spans="1:8" ht="10.5" customHeight="1" thickBot="1">
      <c r="A125" s="69">
        <v>2212</v>
      </c>
      <c r="B125" s="70"/>
      <c r="C125" s="22" t="s">
        <v>78</v>
      </c>
      <c r="D125" s="39"/>
      <c r="E125" s="39"/>
      <c r="F125" s="21">
        <f>SUM(F119:F124)</f>
        <v>800000</v>
      </c>
      <c r="G125" s="21">
        <f>SUM(G119:G124)</f>
        <v>0</v>
      </c>
      <c r="H125" s="21">
        <f>SUM(H119:H124)</f>
        <v>806500</v>
      </c>
    </row>
    <row r="126" spans="1:8" ht="10.5" customHeight="1">
      <c r="A126" s="72">
        <v>2310</v>
      </c>
      <c r="B126" s="73">
        <v>5021</v>
      </c>
      <c r="C126" s="73" t="s">
        <v>259</v>
      </c>
      <c r="D126" s="43"/>
      <c r="E126" s="43"/>
      <c r="F126" s="26">
        <v>0</v>
      </c>
      <c r="G126" s="26"/>
      <c r="H126" s="26">
        <v>0</v>
      </c>
    </row>
    <row r="127" spans="1:8" ht="10.5" customHeight="1">
      <c r="A127" s="72">
        <v>2310</v>
      </c>
      <c r="B127" s="73">
        <v>5137</v>
      </c>
      <c r="C127" s="73" t="s">
        <v>260</v>
      </c>
      <c r="D127" s="43"/>
      <c r="E127" s="43"/>
      <c r="F127" s="26">
        <v>0</v>
      </c>
      <c r="G127" s="26"/>
      <c r="H127" s="26">
        <v>0</v>
      </c>
    </row>
    <row r="128" spans="1:8" ht="10.5" customHeight="1">
      <c r="A128" s="72">
        <v>2310</v>
      </c>
      <c r="B128" s="73">
        <v>5139</v>
      </c>
      <c r="C128" s="73" t="s">
        <v>36</v>
      </c>
      <c r="D128" s="43"/>
      <c r="E128" s="43"/>
      <c r="F128" s="26">
        <v>0</v>
      </c>
      <c r="G128" s="26"/>
      <c r="H128" s="26">
        <v>0</v>
      </c>
    </row>
    <row r="129" spans="1:8" ht="10.5" customHeight="1">
      <c r="A129" s="77">
        <v>2310</v>
      </c>
      <c r="B129" s="78">
        <v>5154</v>
      </c>
      <c r="C129" s="78" t="s">
        <v>35</v>
      </c>
      <c r="D129" s="29"/>
      <c r="E129" s="29"/>
      <c r="F129" s="30">
        <v>0</v>
      </c>
      <c r="G129" s="30"/>
      <c r="H129" s="30">
        <v>2980</v>
      </c>
    </row>
    <row r="130" spans="1:8" ht="10.5" customHeight="1">
      <c r="A130" s="77">
        <v>2310</v>
      </c>
      <c r="B130" s="78">
        <v>5169</v>
      </c>
      <c r="C130" s="78" t="s">
        <v>19</v>
      </c>
      <c r="D130" s="29"/>
      <c r="E130" s="29"/>
      <c r="F130" s="30">
        <v>0</v>
      </c>
      <c r="G130" s="30"/>
      <c r="H130" s="30">
        <v>29000</v>
      </c>
    </row>
    <row r="131" spans="1:8" ht="10.5" customHeight="1">
      <c r="A131" s="77">
        <v>2310</v>
      </c>
      <c r="B131" s="78">
        <v>5171</v>
      </c>
      <c r="C131" s="78" t="s">
        <v>37</v>
      </c>
      <c r="D131" s="29"/>
      <c r="E131" s="29"/>
      <c r="F131" s="30">
        <v>0</v>
      </c>
      <c r="G131" s="30"/>
      <c r="H131" s="30">
        <v>0</v>
      </c>
    </row>
    <row r="132" spans="1:9" ht="10.5" customHeight="1">
      <c r="A132" s="74">
        <v>2310</v>
      </c>
      <c r="B132" s="75">
        <v>5171</v>
      </c>
      <c r="C132" s="75" t="s">
        <v>191</v>
      </c>
      <c r="D132" s="46"/>
      <c r="E132" s="46"/>
      <c r="F132" s="47">
        <v>0</v>
      </c>
      <c r="G132" s="47"/>
      <c r="H132" s="47">
        <v>0</v>
      </c>
      <c r="I132" s="8"/>
    </row>
    <row r="133" spans="1:8" ht="10.5" customHeight="1">
      <c r="A133" s="74">
        <v>2310</v>
      </c>
      <c r="B133" s="75">
        <v>5362</v>
      </c>
      <c r="C133" s="75" t="s">
        <v>250</v>
      </c>
      <c r="D133" s="46"/>
      <c r="E133" s="46"/>
      <c r="F133" s="47"/>
      <c r="G133" s="47"/>
      <c r="H133" s="47"/>
    </row>
    <row r="134" spans="1:8" ht="10.5" customHeight="1" thickBot="1">
      <c r="A134" s="74">
        <v>2310</v>
      </c>
      <c r="B134" s="75">
        <v>6121</v>
      </c>
      <c r="C134" s="75" t="s">
        <v>254</v>
      </c>
      <c r="D134" s="46"/>
      <c r="E134" s="46"/>
      <c r="F134" s="47">
        <v>1500000</v>
      </c>
      <c r="G134" s="47"/>
      <c r="H134" s="47">
        <v>1500000</v>
      </c>
    </row>
    <row r="135" spans="1:8" ht="10.5" customHeight="1" thickBot="1">
      <c r="A135" s="69">
        <v>2310</v>
      </c>
      <c r="B135" s="70"/>
      <c r="C135" s="22" t="s">
        <v>68</v>
      </c>
      <c r="D135" s="39"/>
      <c r="E135" s="39"/>
      <c r="F135" s="21">
        <f>SUM(F126:F134)</f>
        <v>1500000</v>
      </c>
      <c r="G135" s="21">
        <f>SUM(G126:G134)</f>
        <v>0</v>
      </c>
      <c r="H135" s="21">
        <f>SUM(H126:H134)</f>
        <v>1531980</v>
      </c>
    </row>
    <row r="136" spans="1:8" ht="10.5" customHeight="1">
      <c r="A136" s="72">
        <v>2321</v>
      </c>
      <c r="B136" s="73">
        <v>5021</v>
      </c>
      <c r="C136" s="73" t="s">
        <v>38</v>
      </c>
      <c r="D136" s="43"/>
      <c r="E136" s="43"/>
      <c r="F136" s="26">
        <v>0</v>
      </c>
      <c r="G136" s="26"/>
      <c r="H136" s="26">
        <v>0</v>
      </c>
    </row>
    <row r="137" spans="1:8" ht="10.5" customHeight="1">
      <c r="A137" s="77">
        <v>2321</v>
      </c>
      <c r="B137" s="78">
        <v>5139</v>
      </c>
      <c r="C137" s="78" t="s">
        <v>39</v>
      </c>
      <c r="D137" s="29"/>
      <c r="E137" s="29"/>
      <c r="F137" s="30">
        <v>0</v>
      </c>
      <c r="G137" s="30"/>
      <c r="H137" s="30">
        <v>0</v>
      </c>
    </row>
    <row r="138" spans="1:8" ht="10.5" customHeight="1">
      <c r="A138" s="77">
        <v>2321</v>
      </c>
      <c r="B138" s="78">
        <v>5154</v>
      </c>
      <c r="C138" s="78" t="s">
        <v>40</v>
      </c>
      <c r="D138" s="29"/>
      <c r="E138" s="29"/>
      <c r="F138" s="30">
        <v>0</v>
      </c>
      <c r="G138" s="30"/>
      <c r="H138" s="30">
        <v>17760</v>
      </c>
    </row>
    <row r="139" spans="1:8" ht="10.5" customHeight="1">
      <c r="A139" s="77">
        <v>2321</v>
      </c>
      <c r="B139" s="78">
        <v>5169</v>
      </c>
      <c r="C139" s="78" t="s">
        <v>20</v>
      </c>
      <c r="D139" s="29"/>
      <c r="E139" s="29"/>
      <c r="F139" s="30">
        <v>0</v>
      </c>
      <c r="G139" s="30"/>
      <c r="H139" s="30">
        <v>0</v>
      </c>
    </row>
    <row r="140" spans="1:8" ht="10.5" customHeight="1" thickBot="1">
      <c r="A140" s="77">
        <v>2321</v>
      </c>
      <c r="B140" s="78">
        <v>5171</v>
      </c>
      <c r="C140" s="78" t="s">
        <v>281</v>
      </c>
      <c r="D140" s="29"/>
      <c r="E140" s="29"/>
      <c r="F140" s="30">
        <v>0</v>
      </c>
      <c r="G140" s="30"/>
      <c r="H140" s="30">
        <v>0</v>
      </c>
    </row>
    <row r="141" spans="1:8" ht="10.5" customHeight="1" thickBot="1">
      <c r="A141" s="69">
        <v>2321</v>
      </c>
      <c r="B141" s="70"/>
      <c r="C141" s="22" t="s">
        <v>69</v>
      </c>
      <c r="D141" s="39"/>
      <c r="E141" s="39"/>
      <c r="F141" s="21">
        <f>SUM(F136:F140)</f>
        <v>0</v>
      </c>
      <c r="G141" s="21">
        <f>SUM(G136:G140)</f>
        <v>0</v>
      </c>
      <c r="H141" s="21">
        <f>SUM(H136:H140)</f>
        <v>17760</v>
      </c>
    </row>
    <row r="142" spans="1:8" ht="10.5" customHeight="1" thickBot="1">
      <c r="A142" s="77">
        <v>3322</v>
      </c>
      <c r="B142" s="78">
        <v>5321</v>
      </c>
      <c r="C142" s="78" t="s">
        <v>252</v>
      </c>
      <c r="D142" s="29"/>
      <c r="E142" s="29"/>
      <c r="F142" s="30">
        <v>0</v>
      </c>
      <c r="G142" s="30"/>
      <c r="H142" s="30">
        <v>0</v>
      </c>
    </row>
    <row r="143" spans="1:8" ht="10.5" customHeight="1" thickBot="1">
      <c r="A143" s="69">
        <v>3322</v>
      </c>
      <c r="B143" s="70"/>
      <c r="C143" s="22" t="s">
        <v>251</v>
      </c>
      <c r="D143" s="39"/>
      <c r="E143" s="39"/>
      <c r="F143" s="21">
        <f>SUM(F142)</f>
        <v>0</v>
      </c>
      <c r="G143" s="21">
        <f>SUM(G142)</f>
        <v>0</v>
      </c>
      <c r="H143" s="21">
        <f>SUM(H142)</f>
        <v>0</v>
      </c>
    </row>
    <row r="144" spans="1:8" ht="10.5" customHeight="1">
      <c r="A144" s="72">
        <v>3326</v>
      </c>
      <c r="B144" s="73">
        <v>5139</v>
      </c>
      <c r="C144" s="79" t="s">
        <v>144</v>
      </c>
      <c r="D144" s="43"/>
      <c r="E144" s="43"/>
      <c r="F144" s="26">
        <v>10000</v>
      </c>
      <c r="G144" s="26"/>
      <c r="H144" s="26">
        <v>10000</v>
      </c>
    </row>
    <row r="145" spans="1:8" ht="10.5" customHeight="1">
      <c r="A145" s="67">
        <v>3326</v>
      </c>
      <c r="B145" s="68">
        <v>5169</v>
      </c>
      <c r="C145" s="81" t="s">
        <v>234</v>
      </c>
      <c r="D145" s="34"/>
      <c r="E145" s="34"/>
      <c r="F145" s="35">
        <v>0</v>
      </c>
      <c r="G145" s="35"/>
      <c r="H145" s="35">
        <v>0</v>
      </c>
    </row>
    <row r="146" spans="1:8" ht="10.5" customHeight="1" thickBot="1">
      <c r="A146" s="74">
        <v>3326</v>
      </c>
      <c r="B146" s="75">
        <v>5171</v>
      </c>
      <c r="C146" s="80" t="s">
        <v>145</v>
      </c>
      <c r="D146" s="46"/>
      <c r="E146" s="46"/>
      <c r="F146" s="47">
        <v>10000</v>
      </c>
      <c r="G146" s="47"/>
      <c r="H146" s="47">
        <v>10000</v>
      </c>
    </row>
    <row r="147" spans="1:8" ht="10.5" customHeight="1" thickBot="1">
      <c r="A147" s="69">
        <v>3326</v>
      </c>
      <c r="B147" s="70"/>
      <c r="C147" s="22" t="s">
        <v>144</v>
      </c>
      <c r="D147" s="39"/>
      <c r="E147" s="39"/>
      <c r="F147" s="21">
        <f>SUM(F144:F146)</f>
        <v>20000</v>
      </c>
      <c r="G147" s="21">
        <f>SUM(G144:G146)</f>
        <v>0</v>
      </c>
      <c r="H147" s="21">
        <f>SUM(H144:H146)</f>
        <v>20000</v>
      </c>
    </row>
    <row r="148" spans="1:8" ht="10.5" customHeight="1">
      <c r="A148" s="77">
        <v>3349</v>
      </c>
      <c r="B148" s="78">
        <v>5136</v>
      </c>
      <c r="C148" s="78" t="s">
        <v>350</v>
      </c>
      <c r="D148" s="29"/>
      <c r="E148" s="29"/>
      <c r="F148" s="30">
        <v>0</v>
      </c>
      <c r="G148" s="30"/>
      <c r="H148" s="30">
        <v>20000</v>
      </c>
    </row>
    <row r="149" spans="1:8" ht="10.5" customHeight="1" thickBot="1">
      <c r="A149" s="67">
        <v>3349</v>
      </c>
      <c r="B149" s="68">
        <v>5139</v>
      </c>
      <c r="C149" s="68" t="s">
        <v>365</v>
      </c>
      <c r="D149" s="34"/>
      <c r="E149" s="34"/>
      <c r="F149" s="35"/>
      <c r="G149" s="35">
        <v>1395</v>
      </c>
      <c r="H149" s="35">
        <v>1395</v>
      </c>
    </row>
    <row r="150" spans="1:8" ht="10.5" customHeight="1" thickBot="1">
      <c r="A150" s="69">
        <v>3349</v>
      </c>
      <c r="B150" s="70"/>
      <c r="C150" s="22" t="s">
        <v>349</v>
      </c>
      <c r="D150" s="39"/>
      <c r="E150" s="39"/>
      <c r="F150" s="21">
        <f>SUM(F148)</f>
        <v>0</v>
      </c>
      <c r="G150" s="167">
        <f>SUM(G148:G149)</f>
        <v>1395</v>
      </c>
      <c r="H150" s="21">
        <f>SUM(H148:H149)</f>
        <v>21395</v>
      </c>
    </row>
    <row r="151" spans="1:8" ht="10.5" customHeight="1">
      <c r="A151" s="72">
        <v>3399</v>
      </c>
      <c r="B151" s="73">
        <v>5021</v>
      </c>
      <c r="C151" s="79" t="s">
        <v>257</v>
      </c>
      <c r="D151" s="43"/>
      <c r="E151" s="43"/>
      <c r="F151" s="26">
        <v>0</v>
      </c>
      <c r="G151" s="26"/>
      <c r="H151" s="26">
        <v>0</v>
      </c>
    </row>
    <row r="152" spans="1:8" ht="10.5" customHeight="1">
      <c r="A152" s="72">
        <v>3399</v>
      </c>
      <c r="B152" s="73">
        <v>5041</v>
      </c>
      <c r="C152" s="79" t="s">
        <v>221</v>
      </c>
      <c r="D152" s="43"/>
      <c r="E152" s="43"/>
      <c r="F152" s="26">
        <v>1000</v>
      </c>
      <c r="G152" s="26"/>
      <c r="H152" s="26">
        <v>1000</v>
      </c>
    </row>
    <row r="153" spans="1:8" ht="10.5" customHeight="1">
      <c r="A153" s="72">
        <v>3399</v>
      </c>
      <c r="B153" s="73">
        <v>5137</v>
      </c>
      <c r="C153" s="79" t="s">
        <v>272</v>
      </c>
      <c r="D153" s="43"/>
      <c r="E153" s="43"/>
      <c r="F153" s="26">
        <v>0</v>
      </c>
      <c r="G153" s="26"/>
      <c r="H153" s="26">
        <v>0</v>
      </c>
    </row>
    <row r="154" spans="1:8" ht="10.5" customHeight="1">
      <c r="A154" s="72">
        <v>3399</v>
      </c>
      <c r="B154" s="73">
        <v>5138</v>
      </c>
      <c r="C154" s="79" t="s">
        <v>161</v>
      </c>
      <c r="D154" s="43"/>
      <c r="E154" s="43"/>
      <c r="F154" s="26">
        <v>0</v>
      </c>
      <c r="G154" s="26"/>
      <c r="H154" s="26">
        <v>0</v>
      </c>
    </row>
    <row r="155" spans="1:8" ht="10.5" customHeight="1">
      <c r="A155" s="77">
        <v>3399</v>
      </c>
      <c r="B155" s="78">
        <v>5139</v>
      </c>
      <c r="C155" s="78" t="s">
        <v>41</v>
      </c>
      <c r="D155" s="29"/>
      <c r="E155" s="29"/>
      <c r="F155" s="30">
        <v>10000</v>
      </c>
      <c r="G155" s="30"/>
      <c r="H155" s="30">
        <v>10000</v>
      </c>
    </row>
    <row r="156" spans="1:8" ht="10.5" customHeight="1">
      <c r="A156" s="77">
        <v>3399</v>
      </c>
      <c r="B156" s="78">
        <v>5156</v>
      </c>
      <c r="C156" s="78" t="s">
        <v>304</v>
      </c>
      <c r="D156" s="29"/>
      <c r="E156" s="29"/>
      <c r="F156" s="30">
        <v>0</v>
      </c>
      <c r="G156" s="30"/>
      <c r="H156" s="30">
        <v>0</v>
      </c>
    </row>
    <row r="157" spans="1:8" ht="10.5" customHeight="1">
      <c r="A157" s="77">
        <v>3399</v>
      </c>
      <c r="B157" s="78">
        <v>5169</v>
      </c>
      <c r="C157" s="78" t="s">
        <v>42</v>
      </c>
      <c r="D157" s="29"/>
      <c r="E157" s="29"/>
      <c r="F157" s="30">
        <v>30000</v>
      </c>
      <c r="G157" s="30"/>
      <c r="H157" s="30">
        <v>30000</v>
      </c>
    </row>
    <row r="158" spans="1:8" ht="10.5" customHeight="1">
      <c r="A158" s="77">
        <v>3399</v>
      </c>
      <c r="B158" s="78">
        <v>5175</v>
      </c>
      <c r="C158" s="78" t="s">
        <v>43</v>
      </c>
      <c r="D158" s="29"/>
      <c r="E158" s="29"/>
      <c r="F158" s="30">
        <v>50000</v>
      </c>
      <c r="G158" s="30"/>
      <c r="H158" s="30">
        <v>50000</v>
      </c>
    </row>
    <row r="159" spans="1:8" ht="10.5" customHeight="1">
      <c r="A159" s="77">
        <v>3399</v>
      </c>
      <c r="B159" s="78">
        <v>5194</v>
      </c>
      <c r="C159" s="78" t="s">
        <v>44</v>
      </c>
      <c r="D159" s="29"/>
      <c r="E159" s="29"/>
      <c r="F159" s="30">
        <v>30000</v>
      </c>
      <c r="G159" s="30"/>
      <c r="H159" s="30">
        <v>30000</v>
      </c>
    </row>
    <row r="160" spans="1:8" ht="10.5" customHeight="1" thickBot="1">
      <c r="A160" s="74">
        <v>3399</v>
      </c>
      <c r="B160" s="75">
        <v>5492</v>
      </c>
      <c r="C160" s="75" t="s">
        <v>45</v>
      </c>
      <c r="D160" s="46"/>
      <c r="E160" s="46"/>
      <c r="F160" s="47">
        <v>10000</v>
      </c>
      <c r="G160" s="47"/>
      <c r="H160" s="47">
        <v>10000</v>
      </c>
    </row>
    <row r="161" spans="1:8" ht="10.5" customHeight="1" thickBot="1">
      <c r="A161" s="69">
        <v>3399</v>
      </c>
      <c r="B161" s="70"/>
      <c r="C161" s="22" t="s">
        <v>79</v>
      </c>
      <c r="D161" s="39"/>
      <c r="E161" s="39"/>
      <c r="F161" s="21">
        <f>SUM(F151:F160)</f>
        <v>131000</v>
      </c>
      <c r="G161" s="21">
        <f>SUM(G151:G160)</f>
        <v>0</v>
      </c>
      <c r="H161" s="21">
        <f>SUM(H151:H160)</f>
        <v>131000</v>
      </c>
    </row>
    <row r="162" spans="1:8" ht="10.5" customHeight="1">
      <c r="A162" s="77">
        <v>3412</v>
      </c>
      <c r="B162" s="78">
        <v>5137</v>
      </c>
      <c r="C162" s="78" t="s">
        <v>258</v>
      </c>
      <c r="D162" s="29"/>
      <c r="E162" s="29"/>
      <c r="F162" s="30">
        <v>0</v>
      </c>
      <c r="G162" s="30"/>
      <c r="H162" s="30">
        <v>0</v>
      </c>
    </row>
    <row r="163" spans="1:8" ht="10.5" customHeight="1">
      <c r="A163" s="77">
        <v>3412</v>
      </c>
      <c r="B163" s="78">
        <v>5139</v>
      </c>
      <c r="C163" s="78" t="s">
        <v>192</v>
      </c>
      <c r="D163" s="29"/>
      <c r="E163" s="29"/>
      <c r="F163" s="30">
        <v>10000</v>
      </c>
      <c r="G163" s="30"/>
      <c r="H163" s="30">
        <v>10000</v>
      </c>
    </row>
    <row r="164" spans="1:8" ht="10.5" customHeight="1">
      <c r="A164" s="77">
        <v>3412</v>
      </c>
      <c r="B164" s="78">
        <v>5164</v>
      </c>
      <c r="C164" s="78" t="s">
        <v>305</v>
      </c>
      <c r="D164" s="29"/>
      <c r="E164" s="29"/>
      <c r="F164" s="30">
        <v>0</v>
      </c>
      <c r="G164" s="30"/>
      <c r="H164" s="30">
        <v>0</v>
      </c>
    </row>
    <row r="165" spans="1:8" ht="10.5" customHeight="1" thickBot="1">
      <c r="A165" s="67">
        <v>3412</v>
      </c>
      <c r="B165" s="68">
        <v>5169</v>
      </c>
      <c r="C165" s="68" t="s">
        <v>193</v>
      </c>
      <c r="D165" s="34"/>
      <c r="E165" s="34"/>
      <c r="F165" s="35">
        <v>10000</v>
      </c>
      <c r="G165" s="35"/>
      <c r="H165" s="35">
        <v>10000</v>
      </c>
    </row>
    <row r="166" spans="1:8" ht="10.5" customHeight="1" thickBot="1">
      <c r="A166" s="69">
        <v>3412</v>
      </c>
      <c r="B166" s="70"/>
      <c r="C166" s="22" t="s">
        <v>80</v>
      </c>
      <c r="D166" s="39"/>
      <c r="E166" s="39"/>
      <c r="F166" s="21">
        <f>SUM(F162:F165)</f>
        <v>20000</v>
      </c>
      <c r="G166" s="21">
        <f>SUM(G162:G165)</f>
        <v>0</v>
      </c>
      <c r="H166" s="21">
        <f>SUM(H162:H165)</f>
        <v>20000</v>
      </c>
    </row>
    <row r="167" spans="1:8" ht="10.5" customHeight="1" thickBot="1">
      <c r="A167" s="67">
        <v>3419</v>
      </c>
      <c r="B167" s="68">
        <v>5229</v>
      </c>
      <c r="C167" s="81" t="s">
        <v>151</v>
      </c>
      <c r="D167" s="34"/>
      <c r="E167" s="34"/>
      <c r="F167" s="35">
        <v>0</v>
      </c>
      <c r="G167" s="35"/>
      <c r="H167" s="35">
        <v>0</v>
      </c>
    </row>
    <row r="168" spans="1:8" ht="10.5" customHeight="1" thickBot="1">
      <c r="A168" s="69">
        <v>3419</v>
      </c>
      <c r="B168" s="70"/>
      <c r="C168" s="22" t="s">
        <v>152</v>
      </c>
      <c r="D168" s="39"/>
      <c r="E168" s="39"/>
      <c r="F168" s="21">
        <f>SUM(F167)</f>
        <v>0</v>
      </c>
      <c r="G168" s="21">
        <f>SUM(G167)</f>
        <v>0</v>
      </c>
      <c r="H168" s="21">
        <f>SUM(H167)</f>
        <v>0</v>
      </c>
    </row>
    <row r="169" spans="1:8" ht="10.5" customHeight="1">
      <c r="A169" s="72">
        <v>3612</v>
      </c>
      <c r="B169" s="73">
        <v>5021</v>
      </c>
      <c r="C169" s="73" t="s">
        <v>46</v>
      </c>
      <c r="D169" s="43"/>
      <c r="E169" s="43"/>
      <c r="F169" s="26">
        <v>0</v>
      </c>
      <c r="G169" s="26"/>
      <c r="H169" s="26">
        <v>0</v>
      </c>
    </row>
    <row r="170" spans="1:8" ht="10.5" customHeight="1">
      <c r="A170" s="72">
        <v>3612</v>
      </c>
      <c r="B170" s="73">
        <v>5137</v>
      </c>
      <c r="C170" s="73" t="s">
        <v>229</v>
      </c>
      <c r="D170" s="43"/>
      <c r="E170" s="43"/>
      <c r="F170" s="26">
        <v>0</v>
      </c>
      <c r="G170" s="26"/>
      <c r="H170" s="26">
        <v>0</v>
      </c>
    </row>
    <row r="171" spans="1:8" ht="10.5" customHeight="1">
      <c r="A171" s="77">
        <v>3612</v>
      </c>
      <c r="B171" s="78">
        <v>5139</v>
      </c>
      <c r="C171" s="78" t="s">
        <v>47</v>
      </c>
      <c r="D171" s="29"/>
      <c r="E171" s="29"/>
      <c r="F171" s="30">
        <v>10000</v>
      </c>
      <c r="G171" s="30"/>
      <c r="H171" s="30">
        <v>10000</v>
      </c>
    </row>
    <row r="172" spans="1:8" ht="10.5" customHeight="1">
      <c r="A172" s="77">
        <v>3612</v>
      </c>
      <c r="B172" s="78">
        <v>5154</v>
      </c>
      <c r="C172" s="78" t="s">
        <v>48</v>
      </c>
      <c r="D172" s="29"/>
      <c r="E172" s="29"/>
      <c r="F172" s="30">
        <v>3600</v>
      </c>
      <c r="G172" s="30"/>
      <c r="H172" s="30">
        <v>3600</v>
      </c>
    </row>
    <row r="173" spans="1:8" ht="10.5" customHeight="1">
      <c r="A173" s="74">
        <v>3612</v>
      </c>
      <c r="B173" s="75">
        <v>5169</v>
      </c>
      <c r="C173" s="75" t="s">
        <v>21</v>
      </c>
      <c r="D173" s="46"/>
      <c r="E173" s="46"/>
      <c r="F173" s="47">
        <v>100000</v>
      </c>
      <c r="G173" s="47"/>
      <c r="H173" s="47">
        <v>160000</v>
      </c>
    </row>
    <row r="174" spans="1:8" ht="10.5" customHeight="1">
      <c r="A174" s="74">
        <v>3612</v>
      </c>
      <c r="B174" s="75">
        <v>5199</v>
      </c>
      <c r="C174" s="75" t="s">
        <v>277</v>
      </c>
      <c r="D174" s="46"/>
      <c r="E174" s="46"/>
      <c r="F174" s="47">
        <v>0</v>
      </c>
      <c r="G174" s="47"/>
      <c r="H174" s="47">
        <v>80000</v>
      </c>
    </row>
    <row r="175" spans="1:8" ht="10.5" customHeight="1">
      <c r="A175" s="74">
        <v>3612</v>
      </c>
      <c r="B175" s="75">
        <v>5171</v>
      </c>
      <c r="C175" s="75" t="s">
        <v>137</v>
      </c>
      <c r="D175" s="46"/>
      <c r="E175" s="46"/>
      <c r="F175" s="47">
        <v>20000</v>
      </c>
      <c r="G175" s="47"/>
      <c r="H175" s="47">
        <v>20000</v>
      </c>
    </row>
    <row r="176" spans="1:8" ht="10.5" customHeight="1">
      <c r="A176" s="74">
        <v>3612</v>
      </c>
      <c r="B176" s="75">
        <v>5909</v>
      </c>
      <c r="C176" s="75" t="s">
        <v>318</v>
      </c>
      <c r="D176" s="46"/>
      <c r="E176" s="46"/>
      <c r="F176" s="47">
        <v>0</v>
      </c>
      <c r="G176" s="47"/>
      <c r="H176" s="47">
        <v>0</v>
      </c>
    </row>
    <row r="177" spans="1:8" ht="10.5" customHeight="1" thickBot="1">
      <c r="A177" s="74">
        <v>3612</v>
      </c>
      <c r="B177" s="75">
        <v>6121</v>
      </c>
      <c r="C177" s="75" t="s">
        <v>332</v>
      </c>
      <c r="D177" s="46"/>
      <c r="E177" s="46"/>
      <c r="F177" s="47">
        <v>150000</v>
      </c>
      <c r="G177" s="47"/>
      <c r="H177" s="47">
        <v>150000</v>
      </c>
    </row>
    <row r="178" spans="1:8" ht="10.5" customHeight="1" thickBot="1">
      <c r="A178" s="69">
        <v>3612</v>
      </c>
      <c r="B178" s="70"/>
      <c r="C178" s="22" t="s">
        <v>81</v>
      </c>
      <c r="D178" s="39"/>
      <c r="E178" s="39"/>
      <c r="F178" s="21">
        <f>SUM(F169:F177)</f>
        <v>283600</v>
      </c>
      <c r="G178" s="21">
        <f>SUM(G169:G177)</f>
        <v>0</v>
      </c>
      <c r="H178" s="21">
        <f>SUM(H169:H177)</f>
        <v>423600</v>
      </c>
    </row>
    <row r="179" spans="1:8" ht="10.5" customHeight="1">
      <c r="A179" s="72">
        <v>3613</v>
      </c>
      <c r="B179" s="73">
        <v>5021</v>
      </c>
      <c r="C179" s="73" t="s">
        <v>49</v>
      </c>
      <c r="D179" s="43"/>
      <c r="E179" s="43"/>
      <c r="F179" s="26">
        <v>0</v>
      </c>
      <c r="G179" s="26"/>
      <c r="H179" s="26">
        <v>0</v>
      </c>
    </row>
    <row r="180" spans="1:8" ht="10.5" customHeight="1">
      <c r="A180" s="72">
        <v>3613</v>
      </c>
      <c r="B180" s="73">
        <v>5123</v>
      </c>
      <c r="C180" s="73" t="s">
        <v>355</v>
      </c>
      <c r="D180" s="43"/>
      <c r="E180" s="43"/>
      <c r="F180" s="26"/>
      <c r="G180" s="26"/>
      <c r="H180" s="26">
        <v>10905</v>
      </c>
    </row>
    <row r="181" spans="1:8" ht="10.5" customHeight="1">
      <c r="A181" s="72">
        <v>3613</v>
      </c>
      <c r="B181" s="73">
        <v>5137</v>
      </c>
      <c r="C181" s="73" t="s">
        <v>232</v>
      </c>
      <c r="D181" s="43"/>
      <c r="E181" s="43"/>
      <c r="F181" s="26">
        <v>0</v>
      </c>
      <c r="G181" s="26"/>
      <c r="H181" s="26">
        <v>98000</v>
      </c>
    </row>
    <row r="182" spans="1:8" ht="10.5" customHeight="1">
      <c r="A182" s="77">
        <v>3613</v>
      </c>
      <c r="B182" s="78">
        <v>5139</v>
      </c>
      <c r="C182" s="78" t="s">
        <v>50</v>
      </c>
      <c r="D182" s="29"/>
      <c r="E182" s="29"/>
      <c r="F182" s="30">
        <v>10000</v>
      </c>
      <c r="G182" s="30"/>
      <c r="H182" s="30">
        <v>20000</v>
      </c>
    </row>
    <row r="183" spans="1:8" ht="10.5" customHeight="1">
      <c r="A183" s="77">
        <v>3613</v>
      </c>
      <c r="B183" s="78">
        <v>5154</v>
      </c>
      <c r="C183" s="78" t="s">
        <v>195</v>
      </c>
      <c r="D183" s="29"/>
      <c r="E183" s="29"/>
      <c r="F183" s="30">
        <v>30000</v>
      </c>
      <c r="G183" s="30"/>
      <c r="H183" s="30">
        <v>30000</v>
      </c>
    </row>
    <row r="184" spans="1:8" ht="10.5" customHeight="1">
      <c r="A184" s="77">
        <v>3613</v>
      </c>
      <c r="B184" s="78">
        <v>5155</v>
      </c>
      <c r="C184" s="78" t="s">
        <v>194</v>
      </c>
      <c r="D184" s="29"/>
      <c r="E184" s="29"/>
      <c r="F184" s="30">
        <v>80000</v>
      </c>
      <c r="G184" s="30"/>
      <c r="H184" s="30">
        <v>80000</v>
      </c>
    </row>
    <row r="185" spans="1:8" ht="10.5" customHeight="1">
      <c r="A185" s="77">
        <v>3613</v>
      </c>
      <c r="B185" s="78">
        <v>5164</v>
      </c>
      <c r="C185" s="78" t="s">
        <v>217</v>
      </c>
      <c r="D185" s="29"/>
      <c r="E185" s="29"/>
      <c r="F185" s="30">
        <v>0</v>
      </c>
      <c r="G185" s="30"/>
      <c r="H185" s="30">
        <v>0</v>
      </c>
    </row>
    <row r="186" spans="1:8" ht="10.5" customHeight="1">
      <c r="A186" s="77">
        <v>3613</v>
      </c>
      <c r="B186" s="78">
        <v>5169</v>
      </c>
      <c r="C186" s="78" t="s">
        <v>24</v>
      </c>
      <c r="D186" s="29"/>
      <c r="E186" s="29"/>
      <c r="F186" s="30">
        <v>10000</v>
      </c>
      <c r="G186" s="30"/>
      <c r="H186" s="30">
        <v>10000</v>
      </c>
    </row>
    <row r="187" spans="1:8" ht="10.5" customHeight="1">
      <c r="A187" s="77">
        <v>3613</v>
      </c>
      <c r="B187" s="78">
        <v>5171</v>
      </c>
      <c r="C187" s="78" t="s">
        <v>146</v>
      </c>
      <c r="D187" s="29"/>
      <c r="E187" s="29"/>
      <c r="F187" s="30">
        <v>20000</v>
      </c>
      <c r="G187" s="30"/>
      <c r="H187" s="30">
        <v>30000</v>
      </c>
    </row>
    <row r="188" spans="1:8" ht="10.5" customHeight="1">
      <c r="A188" s="77">
        <v>3613</v>
      </c>
      <c r="B188" s="78">
        <v>5212</v>
      </c>
      <c r="C188" s="78" t="s">
        <v>299</v>
      </c>
      <c r="D188" s="29"/>
      <c r="E188" s="29"/>
      <c r="F188" s="30">
        <v>0</v>
      </c>
      <c r="G188" s="30"/>
      <c r="H188" s="30">
        <v>0</v>
      </c>
    </row>
    <row r="189" spans="1:8" ht="10.5" customHeight="1">
      <c r="A189" s="77">
        <v>3613</v>
      </c>
      <c r="B189" s="78">
        <v>6121</v>
      </c>
      <c r="C189" s="78" t="s">
        <v>331</v>
      </c>
      <c r="D189" s="29"/>
      <c r="E189" s="29"/>
      <c r="F189" s="30">
        <v>300000</v>
      </c>
      <c r="G189" s="30"/>
      <c r="H189" s="30">
        <v>300000</v>
      </c>
    </row>
    <row r="190" spans="1:8" ht="10.5" customHeight="1" thickBot="1">
      <c r="A190" s="77">
        <v>3613</v>
      </c>
      <c r="B190" s="78">
        <v>6122</v>
      </c>
      <c r="C190" s="78" t="s">
        <v>351</v>
      </c>
      <c r="D190" s="29"/>
      <c r="E190" s="29"/>
      <c r="F190" s="30"/>
      <c r="G190" s="30"/>
      <c r="H190" s="30">
        <v>160000</v>
      </c>
    </row>
    <row r="191" spans="1:8" ht="9.75" customHeight="1" thickBot="1">
      <c r="A191" s="69">
        <v>3613</v>
      </c>
      <c r="B191" s="70"/>
      <c r="C191" s="22" t="s">
        <v>82</v>
      </c>
      <c r="D191" s="39"/>
      <c r="E191" s="39"/>
      <c r="F191" s="21">
        <f>SUM(F179:F190)</f>
        <v>450000</v>
      </c>
      <c r="G191" s="21">
        <f>SUM(G179:G190)</f>
        <v>0</v>
      </c>
      <c r="H191" s="21">
        <f>SUM(H179:H190)</f>
        <v>738905</v>
      </c>
    </row>
    <row r="192" spans="1:8" ht="10.5" customHeight="1">
      <c r="A192" s="72">
        <v>3631</v>
      </c>
      <c r="B192" s="73">
        <v>5137</v>
      </c>
      <c r="C192" s="73" t="s">
        <v>223</v>
      </c>
      <c r="D192" s="43"/>
      <c r="E192" s="43"/>
      <c r="F192" s="26">
        <v>30000</v>
      </c>
      <c r="G192" s="26"/>
      <c r="H192" s="26">
        <v>30000</v>
      </c>
    </row>
    <row r="193" spans="1:8" ht="10.5" customHeight="1">
      <c r="A193" s="72">
        <v>3631</v>
      </c>
      <c r="B193" s="73">
        <v>5139</v>
      </c>
      <c r="C193" s="73" t="s">
        <v>210</v>
      </c>
      <c r="D193" s="43"/>
      <c r="E193" s="43"/>
      <c r="F193" s="26">
        <v>25000</v>
      </c>
      <c r="G193" s="26"/>
      <c r="H193" s="26">
        <v>25000</v>
      </c>
    </row>
    <row r="194" spans="1:8" ht="10.5" customHeight="1">
      <c r="A194" s="72">
        <v>3631</v>
      </c>
      <c r="B194" s="73">
        <v>5154</v>
      </c>
      <c r="C194" s="73" t="s">
        <v>109</v>
      </c>
      <c r="D194" s="43"/>
      <c r="E194" s="43"/>
      <c r="F194" s="26">
        <v>90000</v>
      </c>
      <c r="G194" s="26"/>
      <c r="H194" s="26">
        <v>90000</v>
      </c>
    </row>
    <row r="195" spans="1:8" ht="10.5" customHeight="1">
      <c r="A195" s="67">
        <v>3631</v>
      </c>
      <c r="B195" s="68">
        <v>5169</v>
      </c>
      <c r="C195" s="68" t="s">
        <v>255</v>
      </c>
      <c r="D195" s="34"/>
      <c r="E195" s="34"/>
      <c r="F195" s="35">
        <v>0</v>
      </c>
      <c r="G195" s="35"/>
      <c r="H195" s="35">
        <v>0</v>
      </c>
    </row>
    <row r="196" spans="1:8" ht="10.5" customHeight="1" thickBot="1">
      <c r="A196" s="74">
        <v>3631</v>
      </c>
      <c r="B196" s="75">
        <v>5171</v>
      </c>
      <c r="C196" s="75" t="s">
        <v>51</v>
      </c>
      <c r="D196" s="46"/>
      <c r="E196" s="46"/>
      <c r="F196" s="47">
        <v>20000</v>
      </c>
      <c r="G196" s="47"/>
      <c r="H196" s="47">
        <v>20000</v>
      </c>
    </row>
    <row r="197" spans="1:8" ht="10.5" customHeight="1" thickBot="1">
      <c r="A197" s="69">
        <v>3631</v>
      </c>
      <c r="B197" s="70"/>
      <c r="C197" s="22" t="s">
        <v>83</v>
      </c>
      <c r="D197" s="39"/>
      <c r="E197" s="39"/>
      <c r="F197" s="21">
        <f>SUM(F192:F196)</f>
        <v>165000</v>
      </c>
      <c r="G197" s="21">
        <f>SUM(G192:G196)</f>
        <v>0</v>
      </c>
      <c r="H197" s="21">
        <f>SUM(H192:H196)</f>
        <v>165000</v>
      </c>
    </row>
    <row r="198" spans="1:8" ht="10.5" customHeight="1">
      <c r="A198" s="72">
        <v>3634</v>
      </c>
      <c r="B198" s="73">
        <v>5154</v>
      </c>
      <c r="C198" s="73" t="s">
        <v>52</v>
      </c>
      <c r="D198" s="43"/>
      <c r="E198" s="43"/>
      <c r="F198" s="26">
        <v>110000</v>
      </c>
      <c r="G198" s="26"/>
      <c r="H198" s="26">
        <v>710000</v>
      </c>
    </row>
    <row r="199" spans="1:8" ht="10.5" customHeight="1">
      <c r="A199" s="77">
        <v>3634</v>
      </c>
      <c r="B199" s="78">
        <v>5169</v>
      </c>
      <c r="C199" s="78" t="s">
        <v>26</v>
      </c>
      <c r="D199" s="29"/>
      <c r="E199" s="29"/>
      <c r="F199" s="30">
        <v>10000</v>
      </c>
      <c r="G199" s="30"/>
      <c r="H199" s="30">
        <v>10000</v>
      </c>
    </row>
    <row r="200" spans="1:8" ht="10.5" customHeight="1" thickBot="1">
      <c r="A200" s="67">
        <v>3634</v>
      </c>
      <c r="B200" s="68">
        <v>5171</v>
      </c>
      <c r="C200" s="68" t="s">
        <v>196</v>
      </c>
      <c r="D200" s="34"/>
      <c r="E200" s="34"/>
      <c r="F200" s="35">
        <v>10000</v>
      </c>
      <c r="G200" s="35"/>
      <c r="H200" s="35">
        <v>10000</v>
      </c>
    </row>
    <row r="201" spans="1:8" ht="10.5" customHeight="1" thickBot="1">
      <c r="A201" s="69">
        <v>3634</v>
      </c>
      <c r="B201" s="70"/>
      <c r="C201" s="22" t="s">
        <v>70</v>
      </c>
      <c r="D201" s="39"/>
      <c r="E201" s="39"/>
      <c r="F201" s="21">
        <f>SUM(F198:F200)</f>
        <v>130000</v>
      </c>
      <c r="G201" s="21">
        <f>SUM(G198:G200)</f>
        <v>0</v>
      </c>
      <c r="H201" s="21">
        <f>SUM(H198:H200)</f>
        <v>730000</v>
      </c>
    </row>
    <row r="202" spans="1:8" ht="10.5" customHeight="1" thickBot="1">
      <c r="A202" s="67">
        <v>3635</v>
      </c>
      <c r="B202" s="68">
        <v>6119</v>
      </c>
      <c r="C202" s="68" t="s">
        <v>128</v>
      </c>
      <c r="D202" s="34"/>
      <c r="E202" s="34"/>
      <c r="F202" s="35">
        <v>19360</v>
      </c>
      <c r="G202" s="35"/>
      <c r="H202" s="35">
        <v>19360</v>
      </c>
    </row>
    <row r="203" spans="1:8" ht="10.5" customHeight="1" thickBot="1">
      <c r="A203" s="69">
        <v>3635</v>
      </c>
      <c r="B203" s="70"/>
      <c r="C203" s="71" t="s">
        <v>127</v>
      </c>
      <c r="D203" s="39"/>
      <c r="E203" s="39"/>
      <c r="F203" s="21">
        <f>SUM(F202)</f>
        <v>19360</v>
      </c>
      <c r="G203" s="21">
        <f>SUM(G202)</f>
        <v>0</v>
      </c>
      <c r="H203" s="21">
        <f>SUM(H202)</f>
        <v>19360</v>
      </c>
    </row>
    <row r="204" spans="1:8" ht="10.5" customHeight="1">
      <c r="A204" s="77">
        <v>3639</v>
      </c>
      <c r="B204" s="78">
        <v>5011</v>
      </c>
      <c r="C204" s="82" t="s">
        <v>273</v>
      </c>
      <c r="D204" s="29"/>
      <c r="E204" s="29"/>
      <c r="F204" s="30">
        <v>360000</v>
      </c>
      <c r="G204" s="30"/>
      <c r="H204" s="30">
        <v>360000</v>
      </c>
    </row>
    <row r="205" spans="1:8" ht="10.5" customHeight="1">
      <c r="A205" s="77">
        <v>3639</v>
      </c>
      <c r="B205" s="78">
        <v>5021</v>
      </c>
      <c r="C205" s="82" t="s">
        <v>325</v>
      </c>
      <c r="D205" s="29"/>
      <c r="E205" s="29"/>
      <c r="F205" s="30">
        <v>0</v>
      </c>
      <c r="G205" s="30"/>
      <c r="H205" s="30">
        <v>20000</v>
      </c>
    </row>
    <row r="206" spans="1:8" ht="10.5" customHeight="1">
      <c r="A206" s="77">
        <v>3639</v>
      </c>
      <c r="B206" s="78">
        <v>5031</v>
      </c>
      <c r="C206" s="82" t="s">
        <v>274</v>
      </c>
      <c r="D206" s="29"/>
      <c r="E206" s="29"/>
      <c r="F206" s="30">
        <v>90000</v>
      </c>
      <c r="G206" s="30"/>
      <c r="H206" s="30">
        <v>90000</v>
      </c>
    </row>
    <row r="207" spans="1:8" ht="10.5" customHeight="1">
      <c r="A207" s="77">
        <v>3639</v>
      </c>
      <c r="B207" s="78">
        <v>5032</v>
      </c>
      <c r="C207" s="82" t="s">
        <v>275</v>
      </c>
      <c r="D207" s="29"/>
      <c r="E207" s="29"/>
      <c r="F207" s="30">
        <v>33000</v>
      </c>
      <c r="G207" s="30"/>
      <c r="H207" s="30">
        <v>33000</v>
      </c>
    </row>
    <row r="208" spans="1:8" ht="10.5" customHeight="1">
      <c r="A208" s="77">
        <v>3639</v>
      </c>
      <c r="B208" s="78">
        <v>5132</v>
      </c>
      <c r="C208" s="82" t="s">
        <v>293</v>
      </c>
      <c r="D208" s="29"/>
      <c r="E208" s="29"/>
      <c r="F208" s="30">
        <v>3000</v>
      </c>
      <c r="G208" s="30"/>
      <c r="H208" s="30">
        <v>7000</v>
      </c>
    </row>
    <row r="209" spans="1:8" ht="10.5" customHeight="1">
      <c r="A209" s="77">
        <v>3639</v>
      </c>
      <c r="B209" s="78">
        <v>5137</v>
      </c>
      <c r="C209" s="82" t="s">
        <v>282</v>
      </c>
      <c r="D209" s="29"/>
      <c r="E209" s="29"/>
      <c r="F209" s="30">
        <v>0</v>
      </c>
      <c r="G209" s="30">
        <v>15000</v>
      </c>
      <c r="H209" s="30">
        <v>30000</v>
      </c>
    </row>
    <row r="210" spans="1:8" ht="10.5" customHeight="1">
      <c r="A210" s="77">
        <v>3639</v>
      </c>
      <c r="B210" s="78">
        <v>5139</v>
      </c>
      <c r="C210" s="82" t="s">
        <v>154</v>
      </c>
      <c r="D210" s="29"/>
      <c r="E210" s="29"/>
      <c r="F210" s="30">
        <v>2000</v>
      </c>
      <c r="G210" s="30"/>
      <c r="H210" s="30">
        <v>2000</v>
      </c>
    </row>
    <row r="211" spans="1:8" ht="10.5" customHeight="1">
      <c r="A211" s="77">
        <v>3639</v>
      </c>
      <c r="B211" s="78">
        <v>5329</v>
      </c>
      <c r="C211" s="78" t="s">
        <v>53</v>
      </c>
      <c r="D211" s="29"/>
      <c r="E211" s="29"/>
      <c r="F211" s="30">
        <v>16000</v>
      </c>
      <c r="G211" s="30"/>
      <c r="H211" s="30">
        <v>16000</v>
      </c>
    </row>
    <row r="212" spans="1:8" ht="10.5" customHeight="1">
      <c r="A212" s="77">
        <v>3639</v>
      </c>
      <c r="B212" s="78">
        <v>5164</v>
      </c>
      <c r="C212" s="78" t="s">
        <v>93</v>
      </c>
      <c r="D212" s="29"/>
      <c r="E212" s="29"/>
      <c r="F212" s="30">
        <v>100</v>
      </c>
      <c r="G212" s="30"/>
      <c r="H212" s="30">
        <v>100</v>
      </c>
    </row>
    <row r="213" spans="1:8" ht="10.5" customHeight="1">
      <c r="A213" s="77">
        <v>3639</v>
      </c>
      <c r="B213" s="78">
        <v>5167</v>
      </c>
      <c r="C213" s="78" t="s">
        <v>341</v>
      </c>
      <c r="D213" s="29"/>
      <c r="E213" s="29"/>
      <c r="F213" s="30"/>
      <c r="G213" s="30"/>
      <c r="H213" s="30">
        <v>5000</v>
      </c>
    </row>
    <row r="214" spans="1:8" ht="10.5" customHeight="1">
      <c r="A214" s="77">
        <v>3639</v>
      </c>
      <c r="B214" s="78">
        <v>5169</v>
      </c>
      <c r="C214" s="78" t="s">
        <v>155</v>
      </c>
      <c r="D214" s="29"/>
      <c r="E214" s="29"/>
      <c r="F214" s="30">
        <v>10000</v>
      </c>
      <c r="G214" s="30"/>
      <c r="H214" s="30">
        <v>25000</v>
      </c>
    </row>
    <row r="215" spans="1:8" ht="10.5" customHeight="1">
      <c r="A215" s="77">
        <v>3639</v>
      </c>
      <c r="B215" s="78">
        <v>5192</v>
      </c>
      <c r="C215" s="78" t="s">
        <v>296</v>
      </c>
      <c r="D215" s="29"/>
      <c r="E215" s="29"/>
      <c r="F215" s="30">
        <v>0</v>
      </c>
      <c r="G215" s="30"/>
      <c r="H215" s="30">
        <v>0</v>
      </c>
    </row>
    <row r="216" spans="1:8" ht="10.5" customHeight="1">
      <c r="A216" s="77">
        <v>3639</v>
      </c>
      <c r="B216" s="78">
        <v>6130</v>
      </c>
      <c r="C216" s="78" t="s">
        <v>136</v>
      </c>
      <c r="D216" s="29"/>
      <c r="E216" s="29"/>
      <c r="F216" s="30">
        <v>0</v>
      </c>
      <c r="G216" s="30"/>
      <c r="H216" s="30">
        <v>0</v>
      </c>
    </row>
    <row r="217" spans="1:8" ht="10.5" customHeight="1">
      <c r="A217" s="77">
        <v>3639</v>
      </c>
      <c r="B217" s="78">
        <v>5361</v>
      </c>
      <c r="C217" s="78" t="s">
        <v>110</v>
      </c>
      <c r="D217" s="29"/>
      <c r="E217" s="29"/>
      <c r="F217" s="30">
        <v>0</v>
      </c>
      <c r="G217" s="30"/>
      <c r="H217" s="30">
        <v>0</v>
      </c>
    </row>
    <row r="218" spans="1:8" ht="10.5" customHeight="1">
      <c r="A218" s="77">
        <v>3639</v>
      </c>
      <c r="B218" s="78">
        <v>5362</v>
      </c>
      <c r="C218" s="78" t="s">
        <v>147</v>
      </c>
      <c r="D218" s="29"/>
      <c r="E218" s="29"/>
      <c r="F218" s="30">
        <v>5000</v>
      </c>
      <c r="G218" s="30"/>
      <c r="H218" s="30">
        <v>5000</v>
      </c>
    </row>
    <row r="219" spans="1:8" ht="10.5" customHeight="1">
      <c r="A219" s="74">
        <v>3639</v>
      </c>
      <c r="B219" s="75">
        <v>5424</v>
      </c>
      <c r="C219" s="75" t="s">
        <v>283</v>
      </c>
      <c r="D219" s="46"/>
      <c r="E219" s="46"/>
      <c r="F219" s="47">
        <v>0</v>
      </c>
      <c r="G219" s="47"/>
      <c r="H219" s="47">
        <v>0</v>
      </c>
    </row>
    <row r="220" spans="1:8" ht="10.5" customHeight="1">
      <c r="A220" s="74">
        <v>3639</v>
      </c>
      <c r="B220" s="75">
        <v>5909</v>
      </c>
      <c r="C220" s="75" t="s">
        <v>253</v>
      </c>
      <c r="D220" s="46"/>
      <c r="E220" s="46"/>
      <c r="F220" s="47">
        <v>0</v>
      </c>
      <c r="G220" s="47"/>
      <c r="H220" s="47">
        <v>0</v>
      </c>
    </row>
    <row r="221" spans="1:8" ht="10.5" customHeight="1">
      <c r="A221" s="74">
        <v>3639</v>
      </c>
      <c r="B221" s="75">
        <v>6121</v>
      </c>
      <c r="C221" s="75" t="s">
        <v>330</v>
      </c>
      <c r="D221" s="46"/>
      <c r="E221" s="46"/>
      <c r="F221" s="47">
        <v>310000</v>
      </c>
      <c r="G221" s="47"/>
      <c r="H221" s="47">
        <v>310000</v>
      </c>
    </row>
    <row r="222" spans="1:8" ht="10.5" customHeight="1" thickBot="1">
      <c r="A222" s="74">
        <v>3639</v>
      </c>
      <c r="B222" s="75">
        <v>6122</v>
      </c>
      <c r="C222" s="75" t="s">
        <v>329</v>
      </c>
      <c r="D222" s="46"/>
      <c r="E222" s="46"/>
      <c r="F222" s="47">
        <v>50000</v>
      </c>
      <c r="G222" s="47"/>
      <c r="H222" s="47">
        <v>50000</v>
      </c>
    </row>
    <row r="223" spans="1:8" ht="10.5" customHeight="1" thickBot="1">
      <c r="A223" s="69">
        <v>3639</v>
      </c>
      <c r="B223" s="70"/>
      <c r="C223" s="71" t="s">
        <v>27</v>
      </c>
      <c r="D223" s="39"/>
      <c r="E223" s="39"/>
      <c r="F223" s="21">
        <f>SUM(F204:F222)</f>
        <v>879100</v>
      </c>
      <c r="G223" s="167">
        <f>SUM(G204:G222)</f>
        <v>15000</v>
      </c>
      <c r="H223" s="21">
        <f>SUM(H204:H222)</f>
        <v>953100</v>
      </c>
    </row>
    <row r="224" spans="1:8" ht="10.5" customHeight="1" thickBot="1">
      <c r="A224" s="67">
        <v>3721</v>
      </c>
      <c r="B224" s="68">
        <v>5169</v>
      </c>
      <c r="C224" s="68" t="s">
        <v>111</v>
      </c>
      <c r="D224" s="34"/>
      <c r="E224" s="34"/>
      <c r="F224" s="35">
        <v>20000</v>
      </c>
      <c r="G224" s="35"/>
      <c r="H224" s="35">
        <v>20000</v>
      </c>
    </row>
    <row r="225" spans="1:8" ht="10.5" customHeight="1" thickBot="1">
      <c r="A225" s="69">
        <v>3721</v>
      </c>
      <c r="B225" s="70"/>
      <c r="C225" s="71" t="s">
        <v>111</v>
      </c>
      <c r="D225" s="39"/>
      <c r="E225" s="39"/>
      <c r="F225" s="21">
        <f>SUM(F224)</f>
        <v>20000</v>
      </c>
      <c r="G225" s="21">
        <f>SUM(G224)</f>
        <v>0</v>
      </c>
      <c r="H225" s="21">
        <f>SUM(H224)</f>
        <v>20000</v>
      </c>
    </row>
    <row r="226" spans="1:8" ht="10.5" customHeight="1">
      <c r="A226" s="77">
        <v>3722</v>
      </c>
      <c r="B226" s="78">
        <v>5138</v>
      </c>
      <c r="C226" s="78" t="s">
        <v>13</v>
      </c>
      <c r="D226" s="29"/>
      <c r="E226" s="29"/>
      <c r="F226" s="30">
        <v>0</v>
      </c>
      <c r="G226" s="30"/>
      <c r="H226" s="30">
        <v>0</v>
      </c>
    </row>
    <row r="227" spans="1:8" ht="10.5" customHeight="1">
      <c r="A227" s="77">
        <v>3722</v>
      </c>
      <c r="B227" s="78">
        <v>5139</v>
      </c>
      <c r="C227" s="78" t="s">
        <v>148</v>
      </c>
      <c r="D227" s="29"/>
      <c r="E227" s="29"/>
      <c r="F227" s="30">
        <v>2600</v>
      </c>
      <c r="G227" s="30"/>
      <c r="H227" s="30">
        <v>2600</v>
      </c>
    </row>
    <row r="228" spans="1:8" ht="10.5" customHeight="1">
      <c r="A228" s="77">
        <v>3722</v>
      </c>
      <c r="B228" s="78">
        <v>5156</v>
      </c>
      <c r="C228" s="78" t="s">
        <v>156</v>
      </c>
      <c r="D228" s="29"/>
      <c r="E228" s="29"/>
      <c r="F228" s="30">
        <v>35000</v>
      </c>
      <c r="G228" s="30"/>
      <c r="H228" s="30">
        <v>35000</v>
      </c>
    </row>
    <row r="229" spans="1:8" ht="10.5" customHeight="1">
      <c r="A229" s="77">
        <v>3722</v>
      </c>
      <c r="B229" s="78">
        <v>5163</v>
      </c>
      <c r="C229" s="78" t="s">
        <v>162</v>
      </c>
      <c r="D229" s="29"/>
      <c r="E229" s="29"/>
      <c r="F229" s="30">
        <v>2400</v>
      </c>
      <c r="G229" s="30"/>
      <c r="H229" s="30">
        <v>2400</v>
      </c>
    </row>
    <row r="230" spans="1:8" ht="10.5" customHeight="1">
      <c r="A230" s="77">
        <v>3722</v>
      </c>
      <c r="B230" s="78">
        <v>5169</v>
      </c>
      <c r="C230" s="78" t="s">
        <v>54</v>
      </c>
      <c r="D230" s="29"/>
      <c r="E230" s="29"/>
      <c r="F230" s="30">
        <v>260000</v>
      </c>
      <c r="G230" s="30"/>
      <c r="H230" s="30">
        <v>260000</v>
      </c>
    </row>
    <row r="231" spans="1:8" ht="10.5" customHeight="1" thickBot="1">
      <c r="A231" s="74">
        <v>3722</v>
      </c>
      <c r="B231" s="75">
        <v>5171</v>
      </c>
      <c r="C231" s="75" t="s">
        <v>157</v>
      </c>
      <c r="D231" s="46"/>
      <c r="E231" s="46"/>
      <c r="F231" s="47">
        <v>5000</v>
      </c>
      <c r="G231" s="47"/>
      <c r="H231" s="47">
        <v>20000</v>
      </c>
    </row>
    <row r="232" spans="1:8" ht="10.5" customHeight="1" thickBot="1">
      <c r="A232" s="69">
        <v>3722</v>
      </c>
      <c r="B232" s="70"/>
      <c r="C232" s="22" t="s">
        <v>77</v>
      </c>
      <c r="D232" s="39"/>
      <c r="E232" s="39"/>
      <c r="F232" s="21">
        <f>SUM(F226:F231)</f>
        <v>305000</v>
      </c>
      <c r="G232" s="21">
        <f>SUM(G226:G231)</f>
        <v>0</v>
      </c>
      <c r="H232" s="21">
        <f>SUM(H226:H231)</f>
        <v>320000</v>
      </c>
    </row>
    <row r="233" spans="1:8" ht="10.5" customHeight="1" thickBot="1">
      <c r="A233" s="72">
        <v>3723</v>
      </c>
      <c r="B233" s="73">
        <v>5169</v>
      </c>
      <c r="C233" s="79" t="s">
        <v>174</v>
      </c>
      <c r="D233" s="43"/>
      <c r="E233" s="43"/>
      <c r="F233" s="26">
        <v>155000</v>
      </c>
      <c r="G233" s="26"/>
      <c r="H233" s="26">
        <v>155000</v>
      </c>
    </row>
    <row r="234" spans="1:8" ht="10.5" customHeight="1" thickBot="1">
      <c r="A234" s="69">
        <v>3723</v>
      </c>
      <c r="B234" s="70"/>
      <c r="C234" s="22" t="s">
        <v>178</v>
      </c>
      <c r="D234" s="39"/>
      <c r="E234" s="39"/>
      <c r="F234" s="21">
        <f>SUM(F233:F233)</f>
        <v>155000</v>
      </c>
      <c r="G234" s="21">
        <f>SUM(G233:G233)</f>
        <v>0</v>
      </c>
      <c r="H234" s="21">
        <f>SUM(H233:H233)</f>
        <v>155000</v>
      </c>
    </row>
    <row r="235" spans="1:8" ht="10.5" customHeight="1" thickBot="1">
      <c r="A235" s="74">
        <v>3725</v>
      </c>
      <c r="B235" s="75">
        <v>5139</v>
      </c>
      <c r="C235" s="80" t="s">
        <v>356</v>
      </c>
      <c r="D235" s="46"/>
      <c r="E235" s="46"/>
      <c r="F235" s="47">
        <v>0</v>
      </c>
      <c r="G235" s="47"/>
      <c r="H235" s="47">
        <v>0</v>
      </c>
    </row>
    <row r="236" spans="1:8" ht="10.5" customHeight="1" thickBot="1">
      <c r="A236" s="69">
        <v>3725</v>
      </c>
      <c r="B236" s="70"/>
      <c r="C236" s="22" t="s">
        <v>197</v>
      </c>
      <c r="D236" s="39"/>
      <c r="E236" s="39"/>
      <c r="F236" s="21">
        <f>SUM(F235)</f>
        <v>0</v>
      </c>
      <c r="G236" s="21">
        <f>SUM(G235)</f>
        <v>0</v>
      </c>
      <c r="H236" s="21">
        <f>SUM(H235)</f>
        <v>0</v>
      </c>
    </row>
    <row r="237" spans="1:8" ht="10.5" customHeight="1" thickBot="1">
      <c r="A237" s="74">
        <v>3726</v>
      </c>
      <c r="B237" s="75">
        <v>6121</v>
      </c>
      <c r="C237" s="80" t="s">
        <v>357</v>
      </c>
      <c r="D237" s="46"/>
      <c r="E237" s="46"/>
      <c r="F237" s="47">
        <v>0</v>
      </c>
      <c r="G237" s="47"/>
      <c r="H237" s="47">
        <v>10080</v>
      </c>
    </row>
    <row r="238" spans="1:8" ht="10.5" customHeight="1" thickBot="1">
      <c r="A238" s="69">
        <v>3726</v>
      </c>
      <c r="B238" s="70"/>
      <c r="C238" s="22" t="s">
        <v>178</v>
      </c>
      <c r="D238" s="39"/>
      <c r="E238" s="39"/>
      <c r="F238" s="21">
        <f>SUM(F237)</f>
        <v>0</v>
      </c>
      <c r="G238" s="21">
        <f>SUM(G237)</f>
        <v>0</v>
      </c>
      <c r="H238" s="21">
        <f>SUM(H237)</f>
        <v>10080</v>
      </c>
    </row>
    <row r="239" spans="1:8" ht="10.5" customHeight="1">
      <c r="A239" s="72">
        <v>3745</v>
      </c>
      <c r="B239" s="73">
        <v>5011</v>
      </c>
      <c r="C239" s="83" t="s">
        <v>300</v>
      </c>
      <c r="D239" s="84"/>
      <c r="E239" s="84"/>
      <c r="F239" s="26">
        <v>110000</v>
      </c>
      <c r="G239" s="26">
        <v>73000</v>
      </c>
      <c r="H239" s="26">
        <v>293000</v>
      </c>
    </row>
    <row r="240" spans="1:8" ht="10.5" customHeight="1">
      <c r="A240" s="77">
        <v>3745</v>
      </c>
      <c r="B240" s="78">
        <v>5031</v>
      </c>
      <c r="C240" s="85" t="s">
        <v>301</v>
      </c>
      <c r="D240" s="86"/>
      <c r="E240" s="86"/>
      <c r="F240" s="30">
        <v>28000</v>
      </c>
      <c r="G240" s="30">
        <v>18200</v>
      </c>
      <c r="H240" s="30">
        <v>74200</v>
      </c>
    </row>
    <row r="241" spans="1:8" ht="10.5" customHeight="1">
      <c r="A241" s="77">
        <v>3745</v>
      </c>
      <c r="B241" s="78">
        <v>5032</v>
      </c>
      <c r="C241" s="85" t="s">
        <v>302</v>
      </c>
      <c r="D241" s="86"/>
      <c r="E241" s="86"/>
      <c r="F241" s="30">
        <v>10000</v>
      </c>
      <c r="G241" s="30">
        <v>6600</v>
      </c>
      <c r="H241" s="30">
        <v>26600</v>
      </c>
    </row>
    <row r="242" spans="1:8" ht="10.5" customHeight="1">
      <c r="A242" s="77">
        <v>3745</v>
      </c>
      <c r="B242" s="78">
        <v>5021</v>
      </c>
      <c r="C242" s="85" t="s">
        <v>135</v>
      </c>
      <c r="D242" s="86"/>
      <c r="E242" s="86"/>
      <c r="F242" s="30">
        <v>100000</v>
      </c>
      <c r="G242" s="30"/>
      <c r="H242" s="30">
        <v>100000</v>
      </c>
    </row>
    <row r="243" spans="1:8" ht="10.5" customHeight="1">
      <c r="A243" s="77">
        <v>3745</v>
      </c>
      <c r="B243" s="78">
        <v>5131</v>
      </c>
      <c r="C243" s="85" t="s">
        <v>175</v>
      </c>
      <c r="D243" s="86"/>
      <c r="E243" s="86"/>
      <c r="F243" s="30">
        <v>1000</v>
      </c>
      <c r="G243" s="30"/>
      <c r="H243" s="30">
        <v>1000</v>
      </c>
    </row>
    <row r="244" spans="1:8" ht="10.5" customHeight="1">
      <c r="A244" s="77">
        <v>3745</v>
      </c>
      <c r="B244" s="78">
        <v>5132</v>
      </c>
      <c r="C244" s="85" t="s">
        <v>176</v>
      </c>
      <c r="D244" s="86"/>
      <c r="E244" s="86"/>
      <c r="F244" s="30">
        <v>5000</v>
      </c>
      <c r="G244" s="30"/>
      <c r="H244" s="30">
        <v>6000</v>
      </c>
    </row>
    <row r="245" spans="1:8" ht="10.5" customHeight="1">
      <c r="A245" s="77">
        <v>3745</v>
      </c>
      <c r="B245" s="78">
        <v>5137</v>
      </c>
      <c r="C245" s="85" t="s">
        <v>153</v>
      </c>
      <c r="D245" s="86"/>
      <c r="E245" s="86"/>
      <c r="F245" s="30">
        <v>20000</v>
      </c>
      <c r="G245" s="30"/>
      <c r="H245" s="30">
        <v>20000</v>
      </c>
    </row>
    <row r="246" spans="1:8" ht="10.5" customHeight="1">
      <c r="A246" s="77">
        <v>3745</v>
      </c>
      <c r="B246" s="78">
        <v>5139</v>
      </c>
      <c r="C246" s="85" t="s">
        <v>96</v>
      </c>
      <c r="D246" s="86"/>
      <c r="E246" s="86"/>
      <c r="F246" s="30">
        <v>15000</v>
      </c>
      <c r="G246" s="30"/>
      <c r="H246" s="30">
        <v>15000</v>
      </c>
    </row>
    <row r="247" spans="1:8" ht="10.5" customHeight="1">
      <c r="A247" s="77">
        <v>3745</v>
      </c>
      <c r="B247" s="78">
        <v>5156</v>
      </c>
      <c r="C247" s="85" t="s">
        <v>244</v>
      </c>
      <c r="D247" s="86"/>
      <c r="E247" s="86"/>
      <c r="F247" s="30">
        <v>20000</v>
      </c>
      <c r="G247" s="30"/>
      <c r="H247" s="30">
        <v>20000</v>
      </c>
    </row>
    <row r="248" spans="1:8" ht="10.5" customHeight="1">
      <c r="A248" s="77">
        <v>3745</v>
      </c>
      <c r="B248" s="78">
        <v>5164</v>
      </c>
      <c r="C248" s="85" t="s">
        <v>243</v>
      </c>
      <c r="D248" s="86"/>
      <c r="E248" s="86"/>
      <c r="F248" s="30">
        <v>0</v>
      </c>
      <c r="G248" s="30"/>
      <c r="H248" s="30">
        <v>0</v>
      </c>
    </row>
    <row r="249" spans="1:8" ht="10.5" customHeight="1">
      <c r="A249" s="77">
        <v>3745</v>
      </c>
      <c r="B249" s="78">
        <v>5167</v>
      </c>
      <c r="C249" s="85" t="s">
        <v>353</v>
      </c>
      <c r="D249" s="86"/>
      <c r="E249" s="86"/>
      <c r="F249" s="30"/>
      <c r="G249" s="30"/>
      <c r="H249" s="30">
        <v>1804</v>
      </c>
    </row>
    <row r="250" spans="1:8" ht="10.5" customHeight="1">
      <c r="A250" s="77">
        <v>3745</v>
      </c>
      <c r="B250" s="78">
        <v>5169</v>
      </c>
      <c r="C250" s="85" t="s">
        <v>97</v>
      </c>
      <c r="D250" s="86"/>
      <c r="E250" s="86"/>
      <c r="F250" s="30">
        <v>10000</v>
      </c>
      <c r="G250" s="30"/>
      <c r="H250" s="30">
        <v>15000</v>
      </c>
    </row>
    <row r="251" spans="1:8" ht="10.5" customHeight="1">
      <c r="A251" s="77">
        <v>3745</v>
      </c>
      <c r="B251" s="78">
        <v>5171</v>
      </c>
      <c r="C251" s="85" t="s">
        <v>14</v>
      </c>
      <c r="D251" s="86"/>
      <c r="E251" s="86"/>
      <c r="F251" s="30">
        <v>5000</v>
      </c>
      <c r="G251" s="30"/>
      <c r="H251" s="30">
        <v>5000</v>
      </c>
    </row>
    <row r="252" spans="1:8" ht="10.5" customHeight="1" thickBot="1">
      <c r="A252" s="74">
        <v>3745</v>
      </c>
      <c r="B252" s="75">
        <v>5424</v>
      </c>
      <c r="C252" s="87" t="s">
        <v>149</v>
      </c>
      <c r="D252" s="88"/>
      <c r="E252" s="88"/>
      <c r="F252" s="47">
        <v>0</v>
      </c>
      <c r="G252" s="47"/>
      <c r="H252" s="47">
        <v>0</v>
      </c>
    </row>
    <row r="253" spans="1:8" ht="10.5" customHeight="1" thickBot="1">
      <c r="A253" s="69">
        <v>3745</v>
      </c>
      <c r="B253" s="70"/>
      <c r="C253" s="22" t="s">
        <v>84</v>
      </c>
      <c r="D253" s="39"/>
      <c r="E253" s="39"/>
      <c r="F253" s="21">
        <f>SUM(F239:F252)</f>
        <v>324000</v>
      </c>
      <c r="G253" s="167">
        <f>SUM(G239:G252)</f>
        <v>97800</v>
      </c>
      <c r="H253" s="21">
        <f>SUM(H239:H252)</f>
        <v>577604</v>
      </c>
    </row>
    <row r="254" spans="1:8" ht="10.5" customHeight="1" thickBot="1">
      <c r="A254" s="74">
        <v>3900</v>
      </c>
      <c r="B254" s="75">
        <v>5222</v>
      </c>
      <c r="C254" s="80" t="s">
        <v>219</v>
      </c>
      <c r="D254" s="46"/>
      <c r="E254" s="46"/>
      <c r="F254" s="47">
        <v>1000</v>
      </c>
      <c r="G254" s="47"/>
      <c r="H254" s="47">
        <v>1000</v>
      </c>
    </row>
    <row r="255" spans="1:8" ht="10.5" customHeight="1" thickBot="1">
      <c r="A255" s="69">
        <v>3900</v>
      </c>
      <c r="B255" s="70"/>
      <c r="C255" s="22" t="s">
        <v>218</v>
      </c>
      <c r="D255" s="39"/>
      <c r="E255" s="39"/>
      <c r="F255" s="21">
        <f>SUM(F254)</f>
        <v>1000</v>
      </c>
      <c r="G255" s="21">
        <f>SUM(G254)</f>
        <v>0</v>
      </c>
      <c r="H255" s="21">
        <f>SUM(H254)</f>
        <v>1000</v>
      </c>
    </row>
    <row r="256" spans="1:8" ht="10.5" customHeight="1" thickBot="1">
      <c r="A256" s="67">
        <v>4378</v>
      </c>
      <c r="B256" s="68">
        <v>5339</v>
      </c>
      <c r="C256" s="68" t="s">
        <v>121</v>
      </c>
      <c r="D256" s="34"/>
      <c r="E256" s="34"/>
      <c r="F256" s="35">
        <v>5000</v>
      </c>
      <c r="G256" s="35"/>
      <c r="H256" s="35">
        <v>5000</v>
      </c>
    </row>
    <row r="257" spans="1:8" ht="10.5" customHeight="1" thickBot="1">
      <c r="A257" s="69">
        <v>4378</v>
      </c>
      <c r="B257" s="70"/>
      <c r="C257" s="71" t="s">
        <v>122</v>
      </c>
      <c r="D257" s="39"/>
      <c r="E257" s="39"/>
      <c r="F257" s="21">
        <f>SUM(F256)</f>
        <v>5000</v>
      </c>
      <c r="G257" s="21">
        <f>SUM(G256)</f>
        <v>0</v>
      </c>
      <c r="H257" s="21">
        <f>SUM(H256)</f>
        <v>5000</v>
      </c>
    </row>
    <row r="258" spans="1:8" ht="10.5" customHeight="1">
      <c r="A258" s="146">
        <v>5511</v>
      </c>
      <c r="B258" s="147">
        <v>5019</v>
      </c>
      <c r="C258" s="147" t="s">
        <v>235</v>
      </c>
      <c r="D258" s="148"/>
      <c r="E258" s="148"/>
      <c r="F258" s="40">
        <v>0</v>
      </c>
      <c r="G258" s="40"/>
      <c r="H258" s="40">
        <v>0</v>
      </c>
    </row>
    <row r="259" spans="1:8" ht="10.5" customHeight="1">
      <c r="A259" s="154">
        <v>5511</v>
      </c>
      <c r="B259" s="85">
        <v>5039</v>
      </c>
      <c r="C259" s="85" t="s">
        <v>236</v>
      </c>
      <c r="D259" s="86"/>
      <c r="E259" s="86"/>
      <c r="F259" s="30">
        <v>0</v>
      </c>
      <c r="G259" s="30"/>
      <c r="H259" s="30">
        <v>0</v>
      </c>
    </row>
    <row r="260" spans="1:8" ht="10.5" customHeight="1">
      <c r="A260" s="145">
        <v>5511</v>
      </c>
      <c r="B260" s="143">
        <v>5137</v>
      </c>
      <c r="C260" s="143" t="s">
        <v>269</v>
      </c>
      <c r="D260" s="144"/>
      <c r="E260" s="144"/>
      <c r="F260" s="35">
        <v>100000</v>
      </c>
      <c r="G260" s="35"/>
      <c r="H260" s="35">
        <v>100000</v>
      </c>
    </row>
    <row r="261" spans="1:8" ht="10.5" customHeight="1">
      <c r="A261" s="77">
        <v>5511</v>
      </c>
      <c r="B261" s="78">
        <v>5139</v>
      </c>
      <c r="C261" s="78" t="s">
        <v>113</v>
      </c>
      <c r="D261" s="29"/>
      <c r="E261" s="29"/>
      <c r="F261" s="30">
        <v>5000</v>
      </c>
      <c r="G261" s="30"/>
      <c r="H261" s="30">
        <v>5000</v>
      </c>
    </row>
    <row r="262" spans="1:8" ht="10.5" customHeight="1">
      <c r="A262" s="77">
        <v>5511</v>
      </c>
      <c r="B262" s="78">
        <v>5156</v>
      </c>
      <c r="C262" s="78" t="s">
        <v>114</v>
      </c>
      <c r="D262" s="29"/>
      <c r="E262" s="29"/>
      <c r="F262" s="30">
        <v>20000</v>
      </c>
      <c r="G262" s="30"/>
      <c r="H262" s="30">
        <v>20000</v>
      </c>
    </row>
    <row r="263" spans="1:8" ht="10.5" customHeight="1">
      <c r="A263" s="77">
        <v>5511</v>
      </c>
      <c r="B263" s="78">
        <v>5164</v>
      </c>
      <c r="C263" s="78" t="s">
        <v>294</v>
      </c>
      <c r="D263" s="29"/>
      <c r="E263" s="29"/>
      <c r="F263" s="30">
        <v>0</v>
      </c>
      <c r="G263" s="30"/>
      <c r="H263" s="30">
        <v>0</v>
      </c>
    </row>
    <row r="264" spans="1:8" ht="10.5" customHeight="1">
      <c r="A264" s="77">
        <v>5511</v>
      </c>
      <c r="B264" s="78">
        <v>5167</v>
      </c>
      <c r="C264" s="78" t="s">
        <v>198</v>
      </c>
      <c r="D264" s="29"/>
      <c r="E264" s="29"/>
      <c r="F264" s="30">
        <v>20000</v>
      </c>
      <c r="G264" s="30"/>
      <c r="H264" s="30">
        <v>20000</v>
      </c>
    </row>
    <row r="265" spans="1:8" ht="10.5" customHeight="1">
      <c r="A265" s="77">
        <v>5511</v>
      </c>
      <c r="B265" s="78">
        <v>5169</v>
      </c>
      <c r="C265" s="78" t="s">
        <v>158</v>
      </c>
      <c r="D265" s="29"/>
      <c r="E265" s="29"/>
      <c r="F265" s="30">
        <v>5000</v>
      </c>
      <c r="G265" s="30">
        <v>5000</v>
      </c>
      <c r="H265" s="30">
        <v>10000</v>
      </c>
    </row>
    <row r="266" spans="1:8" ht="10.5" customHeight="1">
      <c r="A266" s="77">
        <v>5511</v>
      </c>
      <c r="B266" s="78">
        <v>5171</v>
      </c>
      <c r="C266" s="78" t="s">
        <v>211</v>
      </c>
      <c r="D266" s="29"/>
      <c r="E266" s="29"/>
      <c r="F266" s="30">
        <v>15000</v>
      </c>
      <c r="G266" s="30"/>
      <c r="H266" s="30">
        <v>15000</v>
      </c>
    </row>
    <row r="267" spans="1:8" ht="10.5" customHeight="1">
      <c r="A267" s="77">
        <v>5511</v>
      </c>
      <c r="B267" s="78">
        <v>5175</v>
      </c>
      <c r="C267" s="78" t="s">
        <v>285</v>
      </c>
      <c r="D267" s="29"/>
      <c r="E267" s="29"/>
      <c r="F267" s="30">
        <v>0</v>
      </c>
      <c r="G267" s="30"/>
      <c r="H267" s="30">
        <v>0</v>
      </c>
    </row>
    <row r="268" spans="1:8" ht="10.5" customHeight="1">
      <c r="A268" s="77">
        <v>5511</v>
      </c>
      <c r="B268" s="78">
        <v>5904</v>
      </c>
      <c r="C268" s="78" t="s">
        <v>249</v>
      </c>
      <c r="D268" s="29"/>
      <c r="E268" s="29"/>
      <c r="F268" s="30">
        <v>0</v>
      </c>
      <c r="G268" s="30"/>
      <c r="H268" s="30">
        <v>0</v>
      </c>
    </row>
    <row r="269" spans="1:8" ht="10.5" customHeight="1">
      <c r="A269" s="77">
        <v>5511</v>
      </c>
      <c r="B269" s="78">
        <v>6121</v>
      </c>
      <c r="C269" s="78" t="s">
        <v>199</v>
      </c>
      <c r="D269" s="29"/>
      <c r="E269" s="29"/>
      <c r="F269" s="30">
        <v>0</v>
      </c>
      <c r="G269" s="30"/>
      <c r="H269" s="30">
        <v>0</v>
      </c>
    </row>
    <row r="270" spans="1:8" ht="10.5" customHeight="1" thickBot="1">
      <c r="A270" s="77">
        <v>5511</v>
      </c>
      <c r="B270" s="78">
        <v>6122</v>
      </c>
      <c r="C270" s="78" t="s">
        <v>295</v>
      </c>
      <c r="D270" s="29"/>
      <c r="E270" s="29"/>
      <c r="F270" s="30">
        <v>0</v>
      </c>
      <c r="G270" s="30"/>
      <c r="H270" s="30">
        <v>0</v>
      </c>
    </row>
    <row r="271" spans="1:8" ht="10.5" customHeight="1" thickBot="1">
      <c r="A271" s="69">
        <v>5511</v>
      </c>
      <c r="B271" s="70"/>
      <c r="C271" s="71" t="s">
        <v>112</v>
      </c>
      <c r="D271" s="39"/>
      <c r="E271" s="39"/>
      <c r="F271" s="21">
        <f>SUM(F258:F270)</f>
        <v>165000</v>
      </c>
      <c r="G271" s="167">
        <f>SUM(G258:G270)</f>
        <v>5000</v>
      </c>
      <c r="H271" s="21">
        <f>SUM(H258:H270)</f>
        <v>170000</v>
      </c>
    </row>
    <row r="272" spans="1:8" ht="10.5" customHeight="1" thickBot="1">
      <c r="A272" s="72">
        <v>5512</v>
      </c>
      <c r="B272" s="73">
        <v>5222</v>
      </c>
      <c r="C272" s="73" t="s">
        <v>98</v>
      </c>
      <c r="D272" s="43"/>
      <c r="E272" s="43"/>
      <c r="F272" s="26">
        <v>3000</v>
      </c>
      <c r="G272" s="26"/>
      <c r="H272" s="26">
        <v>3000</v>
      </c>
    </row>
    <row r="273" spans="1:8" ht="10.5" customHeight="1" thickBot="1">
      <c r="A273" s="69">
        <v>5512</v>
      </c>
      <c r="B273" s="70"/>
      <c r="C273" s="22" t="s">
        <v>85</v>
      </c>
      <c r="D273" s="39"/>
      <c r="E273" s="39"/>
      <c r="F273" s="21">
        <f>SUM(F272:F272)</f>
        <v>3000</v>
      </c>
      <c r="G273" s="21">
        <f>SUM(G272:G272)</f>
        <v>0</v>
      </c>
      <c r="H273" s="21">
        <f>SUM(H272:H272)</f>
        <v>3000</v>
      </c>
    </row>
    <row r="274" spans="1:8" ht="10.5" customHeight="1">
      <c r="A274" s="72">
        <v>6112</v>
      </c>
      <c r="B274" s="73">
        <v>5021</v>
      </c>
      <c r="C274" s="73" t="s">
        <v>108</v>
      </c>
      <c r="D274" s="43"/>
      <c r="E274" s="43"/>
      <c r="F274" s="26">
        <v>21000</v>
      </c>
      <c r="G274" s="26"/>
      <c r="H274" s="26">
        <v>21000</v>
      </c>
    </row>
    <row r="275" spans="1:8" ht="10.5" customHeight="1">
      <c r="A275" s="72">
        <v>6112</v>
      </c>
      <c r="B275" s="73">
        <v>5023</v>
      </c>
      <c r="C275" s="73" t="s">
        <v>108</v>
      </c>
      <c r="D275" s="43"/>
      <c r="E275" s="43"/>
      <c r="F275" s="26">
        <v>787000</v>
      </c>
      <c r="G275" s="26"/>
      <c r="H275" s="26">
        <v>840100</v>
      </c>
    </row>
    <row r="276" spans="1:8" ht="10.5" customHeight="1">
      <c r="A276" s="77">
        <v>6112</v>
      </c>
      <c r="B276" s="78">
        <v>5031</v>
      </c>
      <c r="C276" s="78" t="s">
        <v>55</v>
      </c>
      <c r="D276" s="29"/>
      <c r="E276" s="29"/>
      <c r="F276" s="30">
        <v>145000</v>
      </c>
      <c r="G276" s="30"/>
      <c r="H276" s="30">
        <v>158200</v>
      </c>
    </row>
    <row r="277" spans="1:8" ht="10.5" customHeight="1">
      <c r="A277" s="77">
        <v>6112</v>
      </c>
      <c r="B277" s="78">
        <v>5032</v>
      </c>
      <c r="C277" s="78" t="s">
        <v>56</v>
      </c>
      <c r="D277" s="29"/>
      <c r="E277" s="29"/>
      <c r="F277" s="30">
        <v>73000</v>
      </c>
      <c r="G277" s="30"/>
      <c r="H277" s="30">
        <v>78000</v>
      </c>
    </row>
    <row r="278" spans="1:8" ht="10.5" customHeight="1">
      <c r="A278" s="77">
        <v>6112</v>
      </c>
      <c r="B278" s="78">
        <v>5167</v>
      </c>
      <c r="C278" s="78" t="s">
        <v>163</v>
      </c>
      <c r="D278" s="29"/>
      <c r="E278" s="29"/>
      <c r="F278" s="30">
        <v>5000</v>
      </c>
      <c r="G278" s="30"/>
      <c r="H278" s="30">
        <v>5000</v>
      </c>
    </row>
    <row r="279" spans="1:8" ht="10.5" customHeight="1">
      <c r="A279" s="77">
        <v>6112</v>
      </c>
      <c r="B279" s="78">
        <v>5173</v>
      </c>
      <c r="C279" s="78" t="s">
        <v>66</v>
      </c>
      <c r="D279" s="29"/>
      <c r="E279" s="29"/>
      <c r="F279" s="30">
        <v>40000</v>
      </c>
      <c r="G279" s="30"/>
      <c r="H279" s="30">
        <v>40000</v>
      </c>
    </row>
    <row r="280" spans="1:8" ht="10.5" customHeight="1" thickBot="1">
      <c r="A280" s="77">
        <v>6112</v>
      </c>
      <c r="B280" s="78">
        <v>5176</v>
      </c>
      <c r="C280" s="78" t="s">
        <v>115</v>
      </c>
      <c r="D280" s="29"/>
      <c r="E280" s="29"/>
      <c r="F280" s="30">
        <v>500</v>
      </c>
      <c r="G280" s="30"/>
      <c r="H280" s="30">
        <v>500</v>
      </c>
    </row>
    <row r="281" spans="1:8" ht="10.5" customHeight="1" thickBot="1">
      <c r="A281" s="69">
        <v>6112</v>
      </c>
      <c r="B281" s="70"/>
      <c r="C281" s="22" t="s">
        <v>86</v>
      </c>
      <c r="D281" s="39"/>
      <c r="E281" s="39"/>
      <c r="F281" s="21">
        <f>SUM(F274:F280)</f>
        <v>1071500</v>
      </c>
      <c r="G281" s="21">
        <f>SUM(G274:G280)</f>
        <v>0</v>
      </c>
      <c r="H281" s="21">
        <f>SUM(H274:H280)</f>
        <v>1142800</v>
      </c>
    </row>
    <row r="282" spans="1:8" ht="10.5" customHeight="1">
      <c r="A282" s="72">
        <v>6114</v>
      </c>
      <c r="B282" s="73">
        <v>5019</v>
      </c>
      <c r="C282" s="73" t="s">
        <v>261</v>
      </c>
      <c r="D282" s="43"/>
      <c r="E282" s="43"/>
      <c r="F282" s="26"/>
      <c r="G282" s="26"/>
      <c r="H282" s="26"/>
    </row>
    <row r="283" spans="1:8" ht="10.5" customHeight="1">
      <c r="A283" s="77">
        <v>6114</v>
      </c>
      <c r="B283" s="78">
        <v>5021</v>
      </c>
      <c r="C283" s="78" t="s">
        <v>262</v>
      </c>
      <c r="D283" s="29"/>
      <c r="E283" s="29"/>
      <c r="F283" s="30"/>
      <c r="G283" s="30"/>
      <c r="H283" s="30"/>
    </row>
    <row r="284" spans="1:8" ht="10.5" customHeight="1">
      <c r="A284" s="77">
        <v>6114</v>
      </c>
      <c r="B284" s="78">
        <v>5039</v>
      </c>
      <c r="C284" s="78" t="s">
        <v>263</v>
      </c>
      <c r="D284" s="29"/>
      <c r="E284" s="29"/>
      <c r="F284" s="30"/>
      <c r="G284" s="30"/>
      <c r="H284" s="30"/>
    </row>
    <row r="285" spans="1:8" ht="10.5" customHeight="1">
      <c r="A285" s="77">
        <v>6114</v>
      </c>
      <c r="B285" s="78">
        <v>5139</v>
      </c>
      <c r="C285" s="78" t="s">
        <v>264</v>
      </c>
      <c r="D285" s="29"/>
      <c r="E285" s="29"/>
      <c r="F285" s="30"/>
      <c r="G285" s="30"/>
      <c r="H285" s="30"/>
    </row>
    <row r="286" spans="1:8" ht="10.5" customHeight="1">
      <c r="A286" s="77">
        <v>6114</v>
      </c>
      <c r="B286" s="78">
        <v>5161</v>
      </c>
      <c r="C286" s="78" t="s">
        <v>271</v>
      </c>
      <c r="D286" s="29"/>
      <c r="E286" s="29"/>
      <c r="F286" s="30"/>
      <c r="G286" s="30"/>
      <c r="H286" s="30"/>
    </row>
    <row r="287" spans="1:8" ht="10.5" customHeight="1">
      <c r="A287" s="77">
        <v>6114</v>
      </c>
      <c r="B287" s="78">
        <v>5168</v>
      </c>
      <c r="C287" s="78" t="s">
        <v>265</v>
      </c>
      <c r="D287" s="29"/>
      <c r="E287" s="29"/>
      <c r="F287" s="30"/>
      <c r="G287" s="30"/>
      <c r="H287" s="30"/>
    </row>
    <row r="288" spans="1:8" ht="10.5" customHeight="1">
      <c r="A288" s="77">
        <v>6114</v>
      </c>
      <c r="B288" s="78">
        <v>5169</v>
      </c>
      <c r="C288" s="78" t="s">
        <v>266</v>
      </c>
      <c r="D288" s="29"/>
      <c r="E288" s="29"/>
      <c r="F288" s="30"/>
      <c r="G288" s="30"/>
      <c r="H288" s="30"/>
    </row>
    <row r="289" spans="1:8" ht="10.5" customHeight="1" thickBot="1">
      <c r="A289" s="77">
        <v>6114</v>
      </c>
      <c r="B289" s="78">
        <v>5173</v>
      </c>
      <c r="C289" s="78" t="s">
        <v>267</v>
      </c>
      <c r="D289" s="29"/>
      <c r="E289" s="29"/>
      <c r="F289" s="30"/>
      <c r="G289" s="30"/>
      <c r="H289" s="30"/>
    </row>
    <row r="290" spans="1:8" ht="10.5" customHeight="1" thickBot="1">
      <c r="A290" s="69">
        <v>6114</v>
      </c>
      <c r="B290" s="70"/>
      <c r="C290" s="22" t="s">
        <v>268</v>
      </c>
      <c r="D290" s="39"/>
      <c r="E290" s="39"/>
      <c r="F290" s="21">
        <f>SUM(F282:F289)</f>
        <v>0</v>
      </c>
      <c r="G290" s="21">
        <f>SUM(G282:G289)</f>
        <v>0</v>
      </c>
      <c r="H290" s="21">
        <f>SUM(H282:H289)</f>
        <v>0</v>
      </c>
    </row>
    <row r="291" spans="1:8" ht="10.5" customHeight="1">
      <c r="A291" s="72">
        <v>6115</v>
      </c>
      <c r="B291" s="73">
        <v>5019</v>
      </c>
      <c r="C291" s="73" t="s">
        <v>307</v>
      </c>
      <c r="D291" s="43"/>
      <c r="E291" s="43"/>
      <c r="F291" s="26"/>
      <c r="G291" s="26"/>
      <c r="H291" s="26"/>
    </row>
    <row r="292" spans="1:8" ht="10.5" customHeight="1">
      <c r="A292" s="72">
        <v>6115</v>
      </c>
      <c r="B292" s="73">
        <v>5021</v>
      </c>
      <c r="C292" s="73" t="s">
        <v>308</v>
      </c>
      <c r="D292" s="43"/>
      <c r="E292" s="43"/>
      <c r="F292" s="26"/>
      <c r="G292" s="26"/>
      <c r="H292" s="26"/>
    </row>
    <row r="293" spans="1:8" ht="10.5" customHeight="1">
      <c r="A293" s="72">
        <v>6115</v>
      </c>
      <c r="B293" s="73">
        <v>5039</v>
      </c>
      <c r="C293" s="73" t="s">
        <v>309</v>
      </c>
      <c r="D293" s="43"/>
      <c r="E293" s="43"/>
      <c r="F293" s="26"/>
      <c r="G293" s="26"/>
      <c r="H293" s="26"/>
    </row>
    <row r="294" spans="1:8" ht="10.5" customHeight="1">
      <c r="A294" s="72">
        <v>6115</v>
      </c>
      <c r="B294" s="73">
        <v>5139</v>
      </c>
      <c r="C294" s="73" t="s">
        <v>310</v>
      </c>
      <c r="D294" s="43"/>
      <c r="E294" s="43"/>
      <c r="F294" s="26"/>
      <c r="G294" s="26"/>
      <c r="H294" s="26"/>
    </row>
    <row r="295" spans="1:8" ht="10.5" customHeight="1">
      <c r="A295" s="77">
        <v>6115</v>
      </c>
      <c r="B295" s="78">
        <v>5155</v>
      </c>
      <c r="C295" s="78" t="s">
        <v>311</v>
      </c>
      <c r="D295" s="29"/>
      <c r="E295" s="29"/>
      <c r="F295" s="30"/>
      <c r="G295" s="30"/>
      <c r="H295" s="30"/>
    </row>
    <row r="296" spans="1:8" ht="10.5" customHeight="1">
      <c r="A296" s="77">
        <v>6115</v>
      </c>
      <c r="B296" s="78">
        <v>5162</v>
      </c>
      <c r="C296" s="78" t="s">
        <v>312</v>
      </c>
      <c r="D296" s="29"/>
      <c r="E296" s="29"/>
      <c r="F296" s="30"/>
      <c r="G296" s="30"/>
      <c r="H296" s="30"/>
    </row>
    <row r="297" spans="1:8" ht="10.5" customHeight="1">
      <c r="A297" s="77">
        <v>6115</v>
      </c>
      <c r="B297" s="78">
        <v>5168</v>
      </c>
      <c r="C297" s="78" t="s">
        <v>313</v>
      </c>
      <c r="D297" s="29"/>
      <c r="E297" s="29"/>
      <c r="F297" s="30"/>
      <c r="G297" s="30"/>
      <c r="H297" s="30"/>
    </row>
    <row r="298" spans="1:8" ht="10.5" customHeight="1">
      <c r="A298" s="77">
        <v>6115</v>
      </c>
      <c r="B298" s="78">
        <v>5169</v>
      </c>
      <c r="C298" s="78" t="s">
        <v>314</v>
      </c>
      <c r="D298" s="29"/>
      <c r="E298" s="29"/>
      <c r="F298" s="30"/>
      <c r="G298" s="30"/>
      <c r="H298" s="30"/>
    </row>
    <row r="299" spans="1:8" ht="10.5" customHeight="1">
      <c r="A299" s="77">
        <v>6115</v>
      </c>
      <c r="B299" s="78">
        <v>5173</v>
      </c>
      <c r="C299" s="78" t="s">
        <v>315</v>
      </c>
      <c r="D299" s="29"/>
      <c r="E299" s="29"/>
      <c r="F299" s="30"/>
      <c r="G299" s="30"/>
      <c r="H299" s="30"/>
    </row>
    <row r="300" spans="1:8" ht="10.5" customHeight="1" thickBot="1">
      <c r="A300" s="77">
        <v>6115</v>
      </c>
      <c r="B300" s="78">
        <v>5909</v>
      </c>
      <c r="C300" s="78" t="s">
        <v>316</v>
      </c>
      <c r="D300" s="29"/>
      <c r="E300" s="29"/>
      <c r="F300" s="30"/>
      <c r="G300" s="30"/>
      <c r="H300" s="30"/>
    </row>
    <row r="301" spans="1:8" ht="10.5" customHeight="1" thickBot="1">
      <c r="A301" s="69">
        <v>6115</v>
      </c>
      <c r="B301" s="70"/>
      <c r="C301" s="22" t="s">
        <v>306</v>
      </c>
      <c r="D301" s="39"/>
      <c r="E301" s="39"/>
      <c r="F301" s="21">
        <f>SUM(F291:F300)</f>
        <v>0</v>
      </c>
      <c r="G301" s="21">
        <f>SUM(G291:G300)</f>
        <v>0</v>
      </c>
      <c r="H301" s="21">
        <f>SUM(H291:H300)</f>
        <v>0</v>
      </c>
    </row>
    <row r="302" spans="1:8" ht="10.5" customHeight="1" thickBot="1">
      <c r="A302" s="74">
        <v>6117</v>
      </c>
      <c r="B302" s="75">
        <v>5909</v>
      </c>
      <c r="C302" s="80" t="s">
        <v>220</v>
      </c>
      <c r="D302" s="46"/>
      <c r="E302" s="46"/>
      <c r="F302" s="47"/>
      <c r="G302" s="47"/>
      <c r="H302" s="47"/>
    </row>
    <row r="303" spans="1:8" ht="10.5" customHeight="1" thickBot="1">
      <c r="A303" s="69">
        <v>6117</v>
      </c>
      <c r="B303" s="70"/>
      <c r="C303" s="22" t="s">
        <v>213</v>
      </c>
      <c r="D303" s="39"/>
      <c r="E303" s="39"/>
      <c r="F303" s="21">
        <f>SUM(F302:F302)</f>
        <v>0</v>
      </c>
      <c r="G303" s="21">
        <f>SUM(G302:G302)</f>
        <v>0</v>
      </c>
      <c r="H303" s="21">
        <f>SUM(H302:H302)</f>
        <v>0</v>
      </c>
    </row>
    <row r="304" spans="1:8" ht="10.5" customHeight="1">
      <c r="A304" s="77">
        <v>6118</v>
      </c>
      <c r="B304" s="78">
        <v>5019</v>
      </c>
      <c r="C304" s="78" t="s">
        <v>342</v>
      </c>
      <c r="D304" s="29"/>
      <c r="E304" s="29"/>
      <c r="F304" s="30"/>
      <c r="G304" s="30"/>
      <c r="H304" s="30">
        <v>2225</v>
      </c>
    </row>
    <row r="305" spans="1:8" ht="10.5" customHeight="1">
      <c r="A305" s="77">
        <v>6118</v>
      </c>
      <c r="B305" s="78">
        <v>5021</v>
      </c>
      <c r="C305" s="78" t="s">
        <v>343</v>
      </c>
      <c r="D305" s="29"/>
      <c r="E305" s="29"/>
      <c r="F305" s="30"/>
      <c r="G305" s="30"/>
      <c r="H305" s="30">
        <v>53003</v>
      </c>
    </row>
    <row r="306" spans="1:8" ht="10.5" customHeight="1">
      <c r="A306" s="77">
        <v>6118</v>
      </c>
      <c r="B306" s="78">
        <v>5039</v>
      </c>
      <c r="C306" s="78" t="s">
        <v>344</v>
      </c>
      <c r="D306" s="29"/>
      <c r="E306" s="29"/>
      <c r="F306" s="30"/>
      <c r="G306" s="30"/>
      <c r="H306" s="30">
        <v>752</v>
      </c>
    </row>
    <row r="307" spans="1:8" ht="10.5" customHeight="1">
      <c r="A307" s="77">
        <v>6118</v>
      </c>
      <c r="B307" s="78">
        <v>5139</v>
      </c>
      <c r="C307" s="78" t="s">
        <v>320</v>
      </c>
      <c r="D307" s="29"/>
      <c r="E307" s="29"/>
      <c r="F307" s="30"/>
      <c r="G307" s="30"/>
      <c r="H307" s="30">
        <v>4722</v>
      </c>
    </row>
    <row r="308" spans="1:8" ht="10.5" customHeight="1">
      <c r="A308" s="77">
        <v>6118</v>
      </c>
      <c r="B308" s="78">
        <v>5155</v>
      </c>
      <c r="C308" s="78" t="s">
        <v>345</v>
      </c>
      <c r="D308" s="29"/>
      <c r="E308" s="29"/>
      <c r="F308" s="30"/>
      <c r="G308" s="30"/>
      <c r="H308" s="30">
        <v>747</v>
      </c>
    </row>
    <row r="309" spans="1:8" ht="10.5" customHeight="1">
      <c r="A309" s="77">
        <v>6118</v>
      </c>
      <c r="B309" s="78">
        <v>5161</v>
      </c>
      <c r="C309" s="78" t="s">
        <v>326</v>
      </c>
      <c r="D309" s="29"/>
      <c r="E309" s="29"/>
      <c r="F309" s="30"/>
      <c r="G309" s="30"/>
      <c r="H309" s="30">
        <v>333</v>
      </c>
    </row>
    <row r="310" spans="1:8" ht="10.5" customHeight="1">
      <c r="A310" s="77">
        <v>6118</v>
      </c>
      <c r="B310" s="78">
        <v>5168</v>
      </c>
      <c r="C310" s="78" t="s">
        <v>321</v>
      </c>
      <c r="D310" s="29"/>
      <c r="E310" s="29"/>
      <c r="F310" s="30"/>
      <c r="G310" s="30"/>
      <c r="H310" s="30">
        <v>5327</v>
      </c>
    </row>
    <row r="311" spans="1:8" ht="10.5" customHeight="1">
      <c r="A311" s="77">
        <v>6118</v>
      </c>
      <c r="B311" s="78">
        <v>5169</v>
      </c>
      <c r="C311" s="78" t="s">
        <v>346</v>
      </c>
      <c r="D311" s="29"/>
      <c r="E311" s="29"/>
      <c r="F311" s="30"/>
      <c r="G311" s="30"/>
      <c r="H311" s="30">
        <v>6192</v>
      </c>
    </row>
    <row r="312" spans="1:8" ht="10.5" customHeight="1">
      <c r="A312" s="77">
        <v>6118</v>
      </c>
      <c r="B312" s="78">
        <v>5173</v>
      </c>
      <c r="C312" s="78" t="s">
        <v>322</v>
      </c>
      <c r="D312" s="29"/>
      <c r="E312" s="29"/>
      <c r="F312" s="30"/>
      <c r="G312" s="30"/>
      <c r="H312" s="30">
        <v>3899</v>
      </c>
    </row>
    <row r="313" spans="1:8" ht="10.5" customHeight="1" thickBot="1">
      <c r="A313" s="77">
        <v>6118</v>
      </c>
      <c r="B313" s="78">
        <v>5173</v>
      </c>
      <c r="C313" s="78" t="s">
        <v>327</v>
      </c>
      <c r="D313" s="29"/>
      <c r="E313" s="29"/>
      <c r="F313" s="30"/>
      <c r="G313" s="30"/>
      <c r="H313" s="30"/>
    </row>
    <row r="314" spans="1:8" ht="10.5" customHeight="1" thickBot="1">
      <c r="A314" s="69">
        <v>6118</v>
      </c>
      <c r="B314" s="70"/>
      <c r="C314" s="22" t="s">
        <v>323</v>
      </c>
      <c r="D314" s="39"/>
      <c r="E314" s="39"/>
      <c r="F314" s="21">
        <f>SUM(F304:F313)</f>
        <v>0</v>
      </c>
      <c r="G314" s="21">
        <f>SUM(G304:G313)</f>
        <v>0</v>
      </c>
      <c r="H314" s="21">
        <f>SUM(H304:H313)</f>
        <v>77200</v>
      </c>
    </row>
    <row r="315" spans="1:8" ht="10.5" customHeight="1">
      <c r="A315" s="72">
        <v>6171</v>
      </c>
      <c r="B315" s="73">
        <v>5011</v>
      </c>
      <c r="C315" s="73" t="s">
        <v>90</v>
      </c>
      <c r="D315" s="43"/>
      <c r="E315" s="43"/>
      <c r="F315" s="26">
        <v>372000</v>
      </c>
      <c r="G315" s="26"/>
      <c r="H315" s="26">
        <v>372000</v>
      </c>
    </row>
    <row r="316" spans="1:8" ht="10.5" customHeight="1">
      <c r="A316" s="72">
        <v>6171</v>
      </c>
      <c r="B316" s="73">
        <v>5021</v>
      </c>
      <c r="C316" s="73" t="s">
        <v>248</v>
      </c>
      <c r="D316" s="43"/>
      <c r="E316" s="43"/>
      <c r="F316" s="26">
        <v>32000</v>
      </c>
      <c r="G316" s="26"/>
      <c r="H316" s="26">
        <v>32000</v>
      </c>
    </row>
    <row r="317" spans="1:8" ht="10.5" customHeight="1">
      <c r="A317" s="77">
        <v>6171</v>
      </c>
      <c r="B317" s="78">
        <v>5031</v>
      </c>
      <c r="C317" s="78" t="s">
        <v>91</v>
      </c>
      <c r="D317" s="29"/>
      <c r="E317" s="29"/>
      <c r="F317" s="30">
        <v>100000</v>
      </c>
      <c r="G317" s="30"/>
      <c r="H317" s="30">
        <v>100000</v>
      </c>
    </row>
    <row r="318" spans="1:8" ht="10.5" customHeight="1">
      <c r="A318" s="77">
        <v>6171</v>
      </c>
      <c r="B318" s="78">
        <v>5032</v>
      </c>
      <c r="C318" s="78" t="s">
        <v>92</v>
      </c>
      <c r="D318" s="29"/>
      <c r="E318" s="29"/>
      <c r="F318" s="30">
        <v>40000</v>
      </c>
      <c r="G318" s="30"/>
      <c r="H318" s="30">
        <v>40000</v>
      </c>
    </row>
    <row r="319" spans="1:8" ht="10.5" customHeight="1">
      <c r="A319" s="77">
        <v>6171</v>
      </c>
      <c r="B319" s="78">
        <v>5038</v>
      </c>
      <c r="C319" s="78" t="s">
        <v>57</v>
      </c>
      <c r="D319" s="29"/>
      <c r="E319" s="29"/>
      <c r="F319" s="30">
        <v>3000</v>
      </c>
      <c r="G319" s="30"/>
      <c r="H319" s="30">
        <v>3000</v>
      </c>
    </row>
    <row r="320" spans="1:8" ht="10.5" customHeight="1">
      <c r="A320" s="77">
        <v>6171</v>
      </c>
      <c r="B320" s="78">
        <v>5042</v>
      </c>
      <c r="C320" s="78" t="s">
        <v>278</v>
      </c>
      <c r="D320" s="29"/>
      <c r="E320" s="29"/>
      <c r="F320" s="30">
        <v>22000</v>
      </c>
      <c r="G320" s="30"/>
      <c r="H320" s="30">
        <v>22000</v>
      </c>
    </row>
    <row r="321" spans="1:8" ht="10.5" customHeight="1">
      <c r="A321" s="77">
        <v>6171</v>
      </c>
      <c r="B321" s="78">
        <v>5132</v>
      </c>
      <c r="C321" s="78" t="s">
        <v>297</v>
      </c>
      <c r="D321" s="29"/>
      <c r="E321" s="29"/>
      <c r="F321" s="30">
        <v>0</v>
      </c>
      <c r="G321" s="30"/>
      <c r="H321" s="30">
        <v>0</v>
      </c>
    </row>
    <row r="322" spans="1:8" ht="10.5" customHeight="1">
      <c r="A322" s="77">
        <v>6171</v>
      </c>
      <c r="B322" s="78">
        <v>5133</v>
      </c>
      <c r="C322" s="78" t="s">
        <v>279</v>
      </c>
      <c r="D322" s="29"/>
      <c r="E322" s="29"/>
      <c r="F322" s="30">
        <v>2000</v>
      </c>
      <c r="G322" s="30"/>
      <c r="H322" s="30">
        <v>2000</v>
      </c>
    </row>
    <row r="323" spans="1:8" ht="10.5" customHeight="1">
      <c r="A323" s="77">
        <v>6171</v>
      </c>
      <c r="B323" s="78">
        <v>5136</v>
      </c>
      <c r="C323" s="78" t="s">
        <v>117</v>
      </c>
      <c r="D323" s="29"/>
      <c r="E323" s="29"/>
      <c r="F323" s="30">
        <v>5000</v>
      </c>
      <c r="G323" s="30"/>
      <c r="H323" s="30">
        <v>5000</v>
      </c>
    </row>
    <row r="324" spans="1:8" ht="10.5" customHeight="1">
      <c r="A324" s="77">
        <v>6171</v>
      </c>
      <c r="B324" s="78">
        <v>5137</v>
      </c>
      <c r="C324" s="78" t="s">
        <v>116</v>
      </c>
      <c r="D324" s="29"/>
      <c r="E324" s="29"/>
      <c r="F324" s="30">
        <v>50000</v>
      </c>
      <c r="G324" s="30"/>
      <c r="H324" s="30">
        <v>50000</v>
      </c>
    </row>
    <row r="325" spans="1:8" ht="10.5" customHeight="1">
      <c r="A325" s="77">
        <v>6171</v>
      </c>
      <c r="B325" s="78">
        <v>5139</v>
      </c>
      <c r="C325" s="78" t="s">
        <v>58</v>
      </c>
      <c r="D325" s="29"/>
      <c r="E325" s="29"/>
      <c r="F325" s="30">
        <v>60000</v>
      </c>
      <c r="G325" s="30"/>
      <c r="H325" s="30">
        <v>60000</v>
      </c>
    </row>
    <row r="326" spans="1:8" ht="10.5" customHeight="1">
      <c r="A326" s="77">
        <v>6171</v>
      </c>
      <c r="B326" s="78">
        <v>5154</v>
      </c>
      <c r="C326" s="78" t="s">
        <v>59</v>
      </c>
      <c r="D326" s="29"/>
      <c r="E326" s="29"/>
      <c r="F326" s="30">
        <v>34000</v>
      </c>
      <c r="G326" s="30"/>
      <c r="H326" s="30">
        <v>34000</v>
      </c>
    </row>
    <row r="327" spans="1:8" ht="10.5" customHeight="1">
      <c r="A327" s="77">
        <v>6171</v>
      </c>
      <c r="B327" s="78">
        <v>5161</v>
      </c>
      <c r="C327" s="78" t="s">
        <v>60</v>
      </c>
      <c r="D327" s="29"/>
      <c r="E327" s="29"/>
      <c r="F327" s="30">
        <v>5000</v>
      </c>
      <c r="G327" s="30"/>
      <c r="H327" s="30">
        <v>5000</v>
      </c>
    </row>
    <row r="328" spans="1:8" ht="10.5" customHeight="1">
      <c r="A328" s="77">
        <v>6171</v>
      </c>
      <c r="B328" s="78">
        <v>5162</v>
      </c>
      <c r="C328" s="78" t="s">
        <v>61</v>
      </c>
      <c r="D328" s="29"/>
      <c r="E328" s="29"/>
      <c r="F328" s="30">
        <v>15000</v>
      </c>
      <c r="G328" s="30"/>
      <c r="H328" s="30">
        <v>15000</v>
      </c>
    </row>
    <row r="329" spans="1:8" ht="10.5" customHeight="1">
      <c r="A329" s="77">
        <v>6171</v>
      </c>
      <c r="B329" s="78">
        <v>5164</v>
      </c>
      <c r="C329" s="78" t="s">
        <v>240</v>
      </c>
      <c r="D329" s="29"/>
      <c r="E329" s="29"/>
      <c r="F329" s="30">
        <v>12400</v>
      </c>
      <c r="G329" s="30"/>
      <c r="H329" s="30">
        <v>12400</v>
      </c>
    </row>
    <row r="330" spans="1:8" ht="10.5" customHeight="1">
      <c r="A330" s="77">
        <v>6171</v>
      </c>
      <c r="B330" s="78">
        <v>5166</v>
      </c>
      <c r="C330" s="78" t="s">
        <v>99</v>
      </c>
      <c r="D330" s="29"/>
      <c r="E330" s="29"/>
      <c r="F330" s="30">
        <v>72600</v>
      </c>
      <c r="G330" s="30">
        <v>20805</v>
      </c>
      <c r="H330" s="30">
        <v>132925</v>
      </c>
    </row>
    <row r="331" spans="1:8" ht="10.5" customHeight="1">
      <c r="A331" s="77">
        <v>6171</v>
      </c>
      <c r="B331" s="78">
        <v>5167</v>
      </c>
      <c r="C331" s="78" t="s">
        <v>62</v>
      </c>
      <c r="D331" s="29"/>
      <c r="E331" s="29"/>
      <c r="F331" s="30">
        <v>10000</v>
      </c>
      <c r="G331" s="30"/>
      <c r="H331" s="30">
        <v>10000</v>
      </c>
    </row>
    <row r="332" spans="1:8" ht="10.5" customHeight="1">
      <c r="A332" s="77">
        <v>6171</v>
      </c>
      <c r="B332" s="78">
        <v>5168</v>
      </c>
      <c r="C332" s="78" t="s">
        <v>132</v>
      </c>
      <c r="D332" s="29"/>
      <c r="E332" s="29"/>
      <c r="F332" s="30">
        <v>130000</v>
      </c>
      <c r="G332" s="30"/>
      <c r="H332" s="30">
        <v>130000</v>
      </c>
    </row>
    <row r="333" spans="1:8" ht="10.5" customHeight="1">
      <c r="A333" s="77">
        <v>6171</v>
      </c>
      <c r="B333" s="78">
        <v>5169</v>
      </c>
      <c r="C333" s="78" t="s">
        <v>63</v>
      </c>
      <c r="D333" s="29"/>
      <c r="E333" s="29"/>
      <c r="F333" s="30">
        <v>50000</v>
      </c>
      <c r="G333" s="30"/>
      <c r="H333" s="30">
        <v>50000</v>
      </c>
    </row>
    <row r="334" spans="1:8" ht="10.5" customHeight="1">
      <c r="A334" s="77">
        <v>6171</v>
      </c>
      <c r="B334" s="78">
        <v>5171</v>
      </c>
      <c r="C334" s="78" t="s">
        <v>100</v>
      </c>
      <c r="D334" s="29"/>
      <c r="E334" s="29"/>
      <c r="F334" s="30">
        <v>20000</v>
      </c>
      <c r="G334" s="30"/>
      <c r="H334" s="30">
        <v>20000</v>
      </c>
    </row>
    <row r="335" spans="1:8" ht="10.5" customHeight="1">
      <c r="A335" s="77">
        <v>6171</v>
      </c>
      <c r="B335" s="78">
        <v>5173</v>
      </c>
      <c r="C335" s="78" t="s">
        <v>101</v>
      </c>
      <c r="D335" s="29"/>
      <c r="E335" s="29"/>
      <c r="F335" s="30">
        <v>1000</v>
      </c>
      <c r="G335" s="30"/>
      <c r="H335" s="30">
        <v>1000</v>
      </c>
    </row>
    <row r="336" spans="1:8" ht="10.5" customHeight="1">
      <c r="A336" s="77">
        <v>6171</v>
      </c>
      <c r="B336" s="78">
        <v>5175</v>
      </c>
      <c r="C336" s="78" t="s">
        <v>64</v>
      </c>
      <c r="D336" s="29"/>
      <c r="E336" s="29"/>
      <c r="F336" s="30">
        <v>5000</v>
      </c>
      <c r="G336" s="30"/>
      <c r="H336" s="30">
        <v>15000</v>
      </c>
    </row>
    <row r="337" spans="1:8" ht="10.5" customHeight="1">
      <c r="A337" s="77">
        <v>6171</v>
      </c>
      <c r="B337" s="78">
        <v>5178</v>
      </c>
      <c r="C337" s="78" t="s">
        <v>200</v>
      </c>
      <c r="D337" s="29"/>
      <c r="E337" s="29"/>
      <c r="F337" s="30">
        <v>0</v>
      </c>
      <c r="G337" s="30"/>
      <c r="H337" s="30">
        <v>73000</v>
      </c>
    </row>
    <row r="338" spans="1:8" ht="10.5" customHeight="1">
      <c r="A338" s="77">
        <v>6171</v>
      </c>
      <c r="B338" s="78">
        <v>5179</v>
      </c>
      <c r="C338" s="78" t="s">
        <v>94</v>
      </c>
      <c r="D338" s="29"/>
      <c r="E338" s="29"/>
      <c r="F338" s="30">
        <v>3200</v>
      </c>
      <c r="G338" s="30"/>
      <c r="H338" s="30">
        <v>3200</v>
      </c>
    </row>
    <row r="339" spans="1:8" ht="10.5" customHeight="1">
      <c r="A339" s="77">
        <v>6171</v>
      </c>
      <c r="B339" s="78">
        <v>5192</v>
      </c>
      <c r="C339" s="78" t="s">
        <v>366</v>
      </c>
      <c r="D339" s="29"/>
      <c r="E339" s="29"/>
      <c r="F339" s="30"/>
      <c r="G339" s="30">
        <v>4000</v>
      </c>
      <c r="H339" s="30">
        <v>4000</v>
      </c>
    </row>
    <row r="340" spans="1:8" ht="10.5" customHeight="1">
      <c r="A340" s="77">
        <v>6171</v>
      </c>
      <c r="B340" s="78">
        <v>5221</v>
      </c>
      <c r="C340" s="78" t="s">
        <v>150</v>
      </c>
      <c r="D340" s="29"/>
      <c r="E340" s="29"/>
      <c r="F340" s="30">
        <v>2000</v>
      </c>
      <c r="G340" s="30"/>
      <c r="H340" s="30">
        <v>3000</v>
      </c>
    </row>
    <row r="341" spans="1:8" ht="10.5" customHeight="1">
      <c r="A341" s="77">
        <v>6171</v>
      </c>
      <c r="B341" s="78">
        <v>5321</v>
      </c>
      <c r="C341" s="78" t="s">
        <v>177</v>
      </c>
      <c r="D341" s="29"/>
      <c r="E341" s="29"/>
      <c r="F341" s="30">
        <v>3000</v>
      </c>
      <c r="G341" s="30"/>
      <c r="H341" s="30">
        <v>3000</v>
      </c>
    </row>
    <row r="342" spans="1:8" ht="10.5" customHeight="1">
      <c r="A342" s="77">
        <v>6171</v>
      </c>
      <c r="B342" s="78">
        <v>5329</v>
      </c>
      <c r="C342" s="78" t="s">
        <v>130</v>
      </c>
      <c r="D342" s="29"/>
      <c r="E342" s="29"/>
      <c r="F342" s="30">
        <v>0</v>
      </c>
      <c r="G342" s="30"/>
      <c r="H342" s="30">
        <v>0</v>
      </c>
    </row>
    <row r="343" spans="1:8" ht="10.5" customHeight="1" thickBot="1">
      <c r="A343" s="77">
        <v>6171</v>
      </c>
      <c r="B343" s="78">
        <v>5424</v>
      </c>
      <c r="C343" s="78" t="s">
        <v>286</v>
      </c>
      <c r="D343" s="29"/>
      <c r="E343" s="29"/>
      <c r="F343" s="30">
        <v>0</v>
      </c>
      <c r="G343" s="30"/>
      <c r="H343" s="30">
        <v>0</v>
      </c>
    </row>
    <row r="344" spans="1:8" ht="10.5" customHeight="1" thickBot="1">
      <c r="A344" s="69">
        <v>6171</v>
      </c>
      <c r="B344" s="70"/>
      <c r="C344" s="22" t="s">
        <v>87</v>
      </c>
      <c r="D344" s="39"/>
      <c r="E344" s="39"/>
      <c r="F344" s="21"/>
      <c r="G344" s="167">
        <f>SUM(G315:G343)</f>
        <v>24805</v>
      </c>
      <c r="H344" s="21">
        <f>SUM(H315:H343)</f>
        <v>1197525</v>
      </c>
    </row>
    <row r="345" spans="1:8" ht="10.5" customHeight="1" thickBot="1">
      <c r="A345" s="74">
        <v>6221</v>
      </c>
      <c r="B345" s="75">
        <v>5221</v>
      </c>
      <c r="C345" s="75" t="s">
        <v>289</v>
      </c>
      <c r="D345" s="46"/>
      <c r="E345" s="46"/>
      <c r="F345" s="47">
        <v>0</v>
      </c>
      <c r="G345" s="47"/>
      <c r="H345" s="47">
        <v>0</v>
      </c>
    </row>
    <row r="346" spans="1:8" ht="10.5" customHeight="1" thickBot="1">
      <c r="A346" s="69">
        <v>6221</v>
      </c>
      <c r="B346" s="70"/>
      <c r="C346" s="22" t="s">
        <v>288</v>
      </c>
      <c r="D346" s="39"/>
      <c r="E346" s="39"/>
      <c r="F346" s="21"/>
      <c r="G346" s="21">
        <f>SUM(G345)</f>
        <v>0</v>
      </c>
      <c r="H346" s="21">
        <f>SUM(H345)</f>
        <v>0</v>
      </c>
    </row>
    <row r="347" spans="1:8" ht="10.5" customHeight="1">
      <c r="A347" s="72">
        <v>6310</v>
      </c>
      <c r="B347" s="73">
        <v>5141</v>
      </c>
      <c r="C347" s="73" t="s">
        <v>89</v>
      </c>
      <c r="D347" s="43"/>
      <c r="E347" s="43"/>
      <c r="F347" s="26">
        <v>30000</v>
      </c>
      <c r="G347" s="26"/>
      <c r="H347" s="26">
        <v>30000</v>
      </c>
    </row>
    <row r="348" spans="1:8" ht="10.5" customHeight="1" thickBot="1">
      <c r="A348" s="74">
        <v>6310</v>
      </c>
      <c r="B348" s="75">
        <v>5163</v>
      </c>
      <c r="C348" s="75" t="s">
        <v>65</v>
      </c>
      <c r="D348" s="46"/>
      <c r="E348" s="46"/>
      <c r="F348" s="47">
        <v>10000</v>
      </c>
      <c r="G348" s="47"/>
      <c r="H348" s="47">
        <v>10000</v>
      </c>
    </row>
    <row r="349" spans="1:8" ht="10.5" customHeight="1" thickBot="1">
      <c r="A349" s="69">
        <v>6310</v>
      </c>
      <c r="B349" s="70"/>
      <c r="C349" s="22" t="s">
        <v>88</v>
      </c>
      <c r="D349" s="39"/>
      <c r="E349" s="39"/>
      <c r="F349" s="21"/>
      <c r="G349" s="21">
        <f>SUM(G347:G348)</f>
        <v>0</v>
      </c>
      <c r="H349" s="21">
        <f>SUM(H347:H348)</f>
        <v>40000</v>
      </c>
    </row>
    <row r="350" spans="1:8" ht="10.5" customHeight="1" thickBot="1">
      <c r="A350" s="67">
        <v>6320</v>
      </c>
      <c r="B350" s="68">
        <v>5163</v>
      </c>
      <c r="C350" s="68" t="s">
        <v>123</v>
      </c>
      <c r="D350" s="34"/>
      <c r="E350" s="34"/>
      <c r="F350" s="35">
        <v>64000</v>
      </c>
      <c r="G350" s="35"/>
      <c r="H350" s="35">
        <v>64000</v>
      </c>
    </row>
    <row r="351" spans="1:8" ht="10.5" customHeight="1" thickBot="1">
      <c r="A351" s="69">
        <v>6320</v>
      </c>
      <c r="B351" s="70"/>
      <c r="C351" s="71" t="s">
        <v>124</v>
      </c>
      <c r="D351" s="39"/>
      <c r="E351" s="39"/>
      <c r="F351" s="21"/>
      <c r="G351" s="21">
        <f>SUM(G350)</f>
        <v>0</v>
      </c>
      <c r="H351" s="21">
        <f>SUM(H350)</f>
        <v>64000</v>
      </c>
    </row>
    <row r="352" spans="1:8" ht="10.5" customHeight="1">
      <c r="A352" s="151">
        <v>6330</v>
      </c>
      <c r="B352" s="152">
        <v>5341</v>
      </c>
      <c r="C352" s="152" t="s">
        <v>367</v>
      </c>
      <c r="D352" s="25"/>
      <c r="E352" s="25"/>
      <c r="F352" s="40">
        <v>0</v>
      </c>
      <c r="G352" s="40">
        <v>80735</v>
      </c>
      <c r="H352" s="40">
        <v>80735</v>
      </c>
    </row>
    <row r="353" spans="1:8" ht="10.5" customHeight="1">
      <c r="A353" s="77">
        <v>6330</v>
      </c>
      <c r="B353" s="78">
        <v>5345</v>
      </c>
      <c r="C353" s="78" t="s">
        <v>201</v>
      </c>
      <c r="D353" s="29"/>
      <c r="E353" s="29"/>
      <c r="F353" s="30">
        <v>0</v>
      </c>
      <c r="G353" s="30"/>
      <c r="H353" s="30">
        <v>0</v>
      </c>
    </row>
    <row r="354" spans="1:8" ht="10.5" customHeight="1" thickBot="1">
      <c r="A354" s="67">
        <v>6330</v>
      </c>
      <c r="B354" s="68">
        <v>5348</v>
      </c>
      <c r="C354" s="68" t="s">
        <v>247</v>
      </c>
      <c r="D354" s="34"/>
      <c r="E354" s="34"/>
      <c r="F354" s="35">
        <v>0</v>
      </c>
      <c r="G354" s="35"/>
      <c r="H354" s="35">
        <v>0</v>
      </c>
    </row>
    <row r="355" spans="1:8" ht="10.5" customHeight="1" thickBot="1">
      <c r="A355" s="69">
        <v>6330</v>
      </c>
      <c r="B355" s="70"/>
      <c r="C355" s="71" t="s">
        <v>202</v>
      </c>
      <c r="D355" s="39"/>
      <c r="E355" s="39"/>
      <c r="F355" s="21"/>
      <c r="G355" s="167">
        <f>SUM(G352:G354)</f>
        <v>80735</v>
      </c>
      <c r="H355" s="21">
        <f>SUM(H352:H354)</f>
        <v>80735</v>
      </c>
    </row>
    <row r="356" spans="1:8" ht="10.5" customHeight="1" thickBot="1">
      <c r="A356" s="74">
        <v>6399</v>
      </c>
      <c r="B356" s="89">
        <v>5365</v>
      </c>
      <c r="C356" s="90" t="s">
        <v>129</v>
      </c>
      <c r="D356" s="91"/>
      <c r="E356" s="92"/>
      <c r="F356" s="47">
        <v>325850</v>
      </c>
      <c r="G356" s="47"/>
      <c r="H356" s="47">
        <v>444600</v>
      </c>
    </row>
    <row r="357" spans="1:8" ht="10.5" customHeight="1" thickBot="1">
      <c r="A357" s="69">
        <v>6399</v>
      </c>
      <c r="B357" s="93"/>
      <c r="C357" s="94" t="s">
        <v>129</v>
      </c>
      <c r="D357" s="95"/>
      <c r="E357" s="96"/>
      <c r="F357" s="97"/>
      <c r="G357" s="97">
        <f>SUM(G356)</f>
        <v>0</v>
      </c>
      <c r="H357" s="97">
        <f>SUM(H356)</f>
        <v>444600</v>
      </c>
    </row>
    <row r="358" spans="1:8" ht="10.5" customHeight="1">
      <c r="A358" s="67">
        <v>5213</v>
      </c>
      <c r="B358" s="98">
        <v>5903</v>
      </c>
      <c r="C358" s="98" t="s">
        <v>125</v>
      </c>
      <c r="D358" s="99"/>
      <c r="E358" s="100"/>
      <c r="F358" s="54"/>
      <c r="G358" s="54"/>
      <c r="H358" s="54"/>
    </row>
    <row r="359" spans="1:8" ht="10.5" customHeight="1">
      <c r="A359" s="72"/>
      <c r="B359" s="134"/>
      <c r="C359" s="134" t="s">
        <v>212</v>
      </c>
      <c r="D359" s="135"/>
      <c r="E359" s="136"/>
      <c r="F359" s="26">
        <v>10000</v>
      </c>
      <c r="G359" s="26"/>
      <c r="H359" s="26">
        <v>10000</v>
      </c>
    </row>
    <row r="360" spans="1:8" ht="10.5" customHeight="1">
      <c r="A360" s="77">
        <v>5213</v>
      </c>
      <c r="B360" s="150">
        <v>5133</v>
      </c>
      <c r="C360" s="150" t="s">
        <v>246</v>
      </c>
      <c r="D360" s="135"/>
      <c r="E360" s="136"/>
      <c r="F360" s="30"/>
      <c r="G360" s="30"/>
      <c r="H360" s="30"/>
    </row>
    <row r="361" spans="1:8" ht="10.5" customHeight="1">
      <c r="A361" s="77">
        <v>5213</v>
      </c>
      <c r="B361" s="150">
        <v>5139</v>
      </c>
      <c r="C361" s="150" t="s">
        <v>227</v>
      </c>
      <c r="D361" s="135"/>
      <c r="E361" s="136"/>
      <c r="F361" s="30">
        <v>0</v>
      </c>
      <c r="G361" s="30"/>
      <c r="H361" s="30">
        <v>0</v>
      </c>
    </row>
    <row r="362" spans="1:8" ht="10.5" customHeight="1" thickBot="1">
      <c r="A362" s="67">
        <v>5213</v>
      </c>
      <c r="B362" s="98">
        <v>5194</v>
      </c>
      <c r="C362" s="98" t="s">
        <v>284</v>
      </c>
      <c r="D362" s="132"/>
      <c r="E362" s="133"/>
      <c r="F362" s="35">
        <v>0</v>
      </c>
      <c r="G362" s="35"/>
      <c r="H362" s="35">
        <v>0</v>
      </c>
    </row>
    <row r="363" spans="1:8" ht="10.5" customHeight="1" thickBot="1">
      <c r="A363" s="69">
        <v>5213</v>
      </c>
      <c r="B363" s="71"/>
      <c r="C363" s="71" t="s">
        <v>16</v>
      </c>
      <c r="D363" s="76"/>
      <c r="E363" s="76"/>
      <c r="F363" s="21"/>
      <c r="G363" s="21">
        <f>SUM(G358:G362)</f>
        <v>0</v>
      </c>
      <c r="H363" s="21">
        <f>SUM(H358:H362)</f>
        <v>10000</v>
      </c>
    </row>
    <row r="364" spans="1:8" ht="10.5" customHeight="1">
      <c r="A364" s="151">
        <v>6402</v>
      </c>
      <c r="B364" s="152">
        <v>5364</v>
      </c>
      <c r="C364" s="152" t="s">
        <v>203</v>
      </c>
      <c r="D364" s="25"/>
      <c r="E364" s="25"/>
      <c r="F364" s="40">
        <v>18098</v>
      </c>
      <c r="G364" s="40"/>
      <c r="H364" s="40">
        <v>36102</v>
      </c>
    </row>
    <row r="365" spans="1:8" ht="10.5" customHeight="1" thickBot="1">
      <c r="A365" s="67">
        <v>6402</v>
      </c>
      <c r="B365" s="68">
        <v>5366</v>
      </c>
      <c r="C365" s="68" t="s">
        <v>287</v>
      </c>
      <c r="D365" s="34"/>
      <c r="E365" s="34"/>
      <c r="F365" s="35">
        <v>0</v>
      </c>
      <c r="G365" s="35"/>
      <c r="H365" s="35">
        <v>0</v>
      </c>
    </row>
    <row r="366" spans="1:8" ht="10.5" customHeight="1" thickBot="1">
      <c r="A366" s="69">
        <v>6402</v>
      </c>
      <c r="B366" s="71"/>
      <c r="C366" s="71" t="s">
        <v>164</v>
      </c>
      <c r="D366" s="76"/>
      <c r="E366" s="76"/>
      <c r="F366" s="21"/>
      <c r="G366" s="21">
        <f>SUM(G364:G365)</f>
        <v>0</v>
      </c>
      <c r="H366" s="21">
        <f>SUM(H364:H365)</f>
        <v>36102</v>
      </c>
    </row>
    <row r="367" spans="1:8" ht="10.5" customHeight="1">
      <c r="A367" s="72">
        <v>6409</v>
      </c>
      <c r="B367" s="73">
        <v>5362</v>
      </c>
      <c r="C367" s="73" t="s">
        <v>354</v>
      </c>
      <c r="D367" s="43"/>
      <c r="E367" s="43"/>
      <c r="F367" s="26"/>
      <c r="G367" s="26">
        <v>20000</v>
      </c>
      <c r="H367" s="26">
        <v>80000</v>
      </c>
    </row>
    <row r="368" spans="1:8" ht="10.5" customHeight="1">
      <c r="A368" s="72">
        <v>6409</v>
      </c>
      <c r="B368" s="73">
        <v>5363</v>
      </c>
      <c r="C368" s="73" t="s">
        <v>280</v>
      </c>
      <c r="D368" s="43"/>
      <c r="E368" s="43"/>
      <c r="F368" s="26">
        <v>0</v>
      </c>
      <c r="G368" s="26"/>
      <c r="H368" s="26">
        <v>0</v>
      </c>
    </row>
    <row r="369" spans="1:8" ht="10.5" customHeight="1">
      <c r="A369" s="72">
        <v>6409</v>
      </c>
      <c r="B369" s="73">
        <v>5901</v>
      </c>
      <c r="C369" s="73" t="s">
        <v>16</v>
      </c>
      <c r="D369" s="43"/>
      <c r="E369" s="43"/>
      <c r="F369" s="26">
        <v>0</v>
      </c>
      <c r="G369" s="26"/>
      <c r="H369" s="26">
        <v>0</v>
      </c>
    </row>
    <row r="370" spans="1:8" ht="10.5" customHeight="1" thickBot="1">
      <c r="A370" s="74">
        <v>6409</v>
      </c>
      <c r="B370" s="75">
        <v>5909</v>
      </c>
      <c r="C370" s="75" t="s">
        <v>159</v>
      </c>
      <c r="D370" s="46"/>
      <c r="E370" s="46"/>
      <c r="F370" s="47">
        <v>20000</v>
      </c>
      <c r="G370" s="47"/>
      <c r="H370" s="47">
        <v>60000</v>
      </c>
    </row>
    <row r="371" spans="1:8" ht="10.5" customHeight="1" thickBot="1">
      <c r="A371" s="101">
        <v>6409</v>
      </c>
      <c r="B371" s="102"/>
      <c r="C371" s="103" t="s">
        <v>160</v>
      </c>
      <c r="D371" s="65"/>
      <c r="E371" s="65"/>
      <c r="F371" s="66">
        <f>SUM(F369:F370)</f>
        <v>20000</v>
      </c>
      <c r="G371" s="168">
        <f>SUM(G367:G370)</f>
        <v>20000</v>
      </c>
      <c r="H371" s="66">
        <f>SUM(H367:H370)</f>
        <v>140000</v>
      </c>
    </row>
    <row r="372" spans="1:10" ht="18" customHeight="1" thickBot="1" thickTop="1">
      <c r="A372" s="183" t="s">
        <v>10</v>
      </c>
      <c r="B372" s="184"/>
      <c r="C372" s="185"/>
      <c r="D372" s="20"/>
      <c r="E372" s="20"/>
      <c r="F372" s="19">
        <f>SUM(F115,F118,F125,F135,F141,F143,F147,F161,F166,F168,F178,F191,F197,F201,F203,F223,F225,F232,F234,F236,F253,F255,F257,F271,F273,F281,F290,F301,F303,F314:F370)</f>
        <v>7974708</v>
      </c>
      <c r="G372" s="19">
        <f>SUM(G303,G314,G344,G346,G349,G351,G355,G357,G363,G366,G371,I372)</f>
        <v>244735</v>
      </c>
      <c r="H372" s="19">
        <f>SUM(H303,H314,H344,H346,H349,H351,H355,H357,H363,H366,H371,J372)</f>
        <v>10073246</v>
      </c>
      <c r="I372" s="165">
        <f>SUM(G115,G118,G125,G135,G141,G143,G147,G150,G161,G166,G168,G178,G191,G197,G201,G203,G223,G225,G232,G234,G236,G238,G253,G255,G257,G271,G273,G281,G290,G301)</f>
        <v>119195</v>
      </c>
      <c r="J372" s="165">
        <f>SUM(H115,H118,H125,H135,H141,H143,H147,H150,H161,H166,H168,H178,H191,H197,H201,H203,H223,H225,H232,H234,H236,H238,H253,H255,H257,H271,H273,H281,H290,H301)</f>
        <v>7983084</v>
      </c>
    </row>
    <row r="373" ht="5.25" customHeight="1" thickBot="1"/>
    <row r="374" spans="1:8" ht="13.5" customHeight="1" thickBot="1">
      <c r="A374" s="180" t="s">
        <v>172</v>
      </c>
      <c r="B374" s="181"/>
      <c r="C374" s="182"/>
      <c r="D374" s="131"/>
      <c r="E374" s="131"/>
      <c r="F374" s="126" t="s">
        <v>328</v>
      </c>
      <c r="G374" s="126" t="s">
        <v>360</v>
      </c>
      <c r="H374" s="126" t="s">
        <v>328</v>
      </c>
    </row>
    <row r="375" spans="1:8" ht="13.5" customHeight="1" thickBot="1">
      <c r="A375" s="127"/>
      <c r="B375" s="128"/>
      <c r="C375" s="129"/>
      <c r="D375" s="128"/>
      <c r="E375" s="128"/>
      <c r="F375" s="153"/>
      <c r="G375" s="153" t="s">
        <v>361</v>
      </c>
      <c r="H375" s="153" t="s">
        <v>334</v>
      </c>
    </row>
    <row r="376" spans="1:8" ht="24" customHeight="1" thickBot="1">
      <c r="A376" s="15"/>
      <c r="B376" s="104">
        <v>8115</v>
      </c>
      <c r="C376" s="105" t="s">
        <v>126</v>
      </c>
      <c r="D376" s="106"/>
      <c r="E376" s="107"/>
      <c r="F376" s="108">
        <f>SUM(F372-F378-F109)</f>
        <v>453435</v>
      </c>
      <c r="G376" s="164">
        <f>SUM(G372-G378-G109)</f>
        <v>0</v>
      </c>
      <c r="H376" s="108">
        <f>SUM(H372-H378-H109)</f>
        <v>1650211</v>
      </c>
    </row>
    <row r="377" spans="1:8" ht="12" customHeight="1" thickBot="1">
      <c r="A377" s="9"/>
      <c r="B377" s="109">
        <v>8123</v>
      </c>
      <c r="C377" s="110" t="s">
        <v>173</v>
      </c>
      <c r="D377" s="111"/>
      <c r="E377" s="112"/>
      <c r="F377" s="113">
        <v>0</v>
      </c>
      <c r="G377" s="113"/>
      <c r="H377" s="113">
        <v>0</v>
      </c>
    </row>
    <row r="378" spans="1:8" ht="12" customHeight="1" thickBot="1">
      <c r="A378" s="16"/>
      <c r="B378" s="114">
        <v>8124</v>
      </c>
      <c r="C378" s="115" t="s">
        <v>182</v>
      </c>
      <c r="D378" s="116"/>
      <c r="E378" s="117"/>
      <c r="F378" s="118">
        <v>-427862</v>
      </c>
      <c r="G378" s="118"/>
      <c r="H378" s="118">
        <v>-427862</v>
      </c>
    </row>
    <row r="379" spans="1:8" ht="18" customHeight="1" thickBot="1" thickTop="1">
      <c r="A379" s="179" t="s">
        <v>222</v>
      </c>
      <c r="B379" s="177"/>
      <c r="C379" s="178"/>
      <c r="D379" s="119"/>
      <c r="E379" s="120"/>
      <c r="F379" s="121">
        <f>SUM(F376:F378)</f>
        <v>25573</v>
      </c>
      <c r="G379" s="121">
        <f>SUM(G376:G378)</f>
        <v>0</v>
      </c>
      <c r="H379" s="121">
        <f>SUM(H376:H378)</f>
        <v>1222349</v>
      </c>
    </row>
    <row r="380" ht="4.5" customHeight="1" thickBot="1"/>
    <row r="381" spans="1:8" ht="15" customHeight="1" thickBot="1">
      <c r="A381" s="186" t="s">
        <v>347</v>
      </c>
      <c r="B381" s="187"/>
      <c r="C381" s="187"/>
      <c r="D381" s="158"/>
      <c r="E381" s="158"/>
      <c r="F381" s="149"/>
      <c r="G381" s="186" t="s">
        <v>348</v>
      </c>
      <c r="H381" s="205"/>
    </row>
    <row r="382" spans="1:8" ht="13.5" customHeight="1">
      <c r="A382" s="196" t="s">
        <v>139</v>
      </c>
      <c r="B382" s="197"/>
      <c r="C382" s="198"/>
      <c r="D382" s="122"/>
      <c r="E382" s="122"/>
      <c r="F382" s="155">
        <f>SUM(F109)</f>
        <v>7949135</v>
      </c>
      <c r="G382" s="206">
        <f>SUM(H109)</f>
        <v>8850897</v>
      </c>
      <c r="H382" s="207"/>
    </row>
    <row r="383" spans="1:8" ht="13.5" customHeight="1">
      <c r="A383" s="193" t="s">
        <v>15</v>
      </c>
      <c r="B383" s="194"/>
      <c r="C383" s="195"/>
      <c r="D383" s="123"/>
      <c r="E383" s="123"/>
      <c r="F383" s="156">
        <f>SUM(F372)</f>
        <v>7974708</v>
      </c>
      <c r="G383" s="208">
        <f>SUM(H372)</f>
        <v>10073246</v>
      </c>
      <c r="H383" s="209"/>
    </row>
    <row r="384" spans="1:8" ht="13.5" customHeight="1">
      <c r="A384" s="193" t="s">
        <v>181</v>
      </c>
      <c r="B384" s="194"/>
      <c r="C384" s="195"/>
      <c r="D384" s="123"/>
      <c r="E384" s="123"/>
      <c r="F384" s="156">
        <f>SUM(F377)</f>
        <v>0</v>
      </c>
      <c r="G384" s="208">
        <f>SUM(H377)</f>
        <v>0</v>
      </c>
      <c r="H384" s="209"/>
    </row>
    <row r="385" spans="1:8" ht="13.5" customHeight="1">
      <c r="A385" s="193" t="s">
        <v>179</v>
      </c>
      <c r="B385" s="194"/>
      <c r="C385" s="195"/>
      <c r="D385" s="123"/>
      <c r="E385" s="123"/>
      <c r="F385" s="156">
        <f>SUM(F378)</f>
        <v>-427862</v>
      </c>
      <c r="G385" s="208">
        <f>SUM(H378)</f>
        <v>-427862</v>
      </c>
      <c r="H385" s="209"/>
    </row>
    <row r="386" spans="1:8" ht="13.5" customHeight="1" thickBot="1">
      <c r="A386" s="190" t="s">
        <v>180</v>
      </c>
      <c r="B386" s="191"/>
      <c r="C386" s="192"/>
      <c r="D386" s="124"/>
      <c r="E386" s="124"/>
      <c r="F386" s="157">
        <f>SUM(F376)</f>
        <v>453435</v>
      </c>
      <c r="G386" s="188">
        <f>SUM(H376)</f>
        <v>1650211</v>
      </c>
      <c r="H386" s="189"/>
    </row>
    <row r="387" spans="1:2" ht="2.25" customHeight="1">
      <c r="A387" s="175"/>
      <c r="B387" s="175"/>
    </row>
    <row r="389" spans="1:8" ht="12.75">
      <c r="A389" s="200" t="s">
        <v>362</v>
      </c>
      <c r="B389" s="201"/>
      <c r="C389" s="201"/>
      <c r="D389" s="201"/>
      <c r="E389" s="201"/>
      <c r="F389" s="201"/>
      <c r="G389" s="201"/>
      <c r="H389" s="201"/>
    </row>
    <row r="390" spans="1:8" ht="10.5" customHeight="1">
      <c r="A390" s="202" t="s">
        <v>363</v>
      </c>
      <c r="B390" s="203"/>
      <c r="C390" s="203"/>
      <c r="D390" s="203"/>
      <c r="E390" s="203"/>
      <c r="F390" s="203"/>
      <c r="G390" s="203"/>
      <c r="H390" s="203"/>
    </row>
    <row r="391" spans="1:8" ht="10.5" customHeight="1">
      <c r="A391" s="202"/>
      <c r="B391" s="204"/>
      <c r="C391" s="204"/>
      <c r="D391" s="204"/>
      <c r="E391" s="204"/>
      <c r="F391" s="204"/>
      <c r="G391" s="204"/>
      <c r="H391" s="204"/>
    </row>
    <row r="392" ht="3.75" customHeight="1">
      <c r="A392" s="163"/>
    </row>
    <row r="393" spans="1:8" ht="10.5" customHeight="1">
      <c r="A393" s="199" t="s">
        <v>339</v>
      </c>
      <c r="B393" s="199"/>
      <c r="C393" s="199"/>
      <c r="D393" s="199"/>
      <c r="E393" s="199"/>
      <c r="F393" s="199"/>
      <c r="G393" s="199"/>
      <c r="H393" s="199"/>
    </row>
    <row r="394" spans="1:8" ht="10.5" customHeight="1">
      <c r="A394" s="199" t="s">
        <v>335</v>
      </c>
      <c r="B394" s="199"/>
      <c r="C394" s="199"/>
      <c r="D394" s="199"/>
      <c r="E394" s="199"/>
      <c r="F394" s="199"/>
      <c r="G394" s="199"/>
      <c r="H394" s="159"/>
    </row>
    <row r="395" spans="1:8" ht="7.5" customHeight="1">
      <c r="A395" s="159"/>
      <c r="B395" s="159"/>
      <c r="C395" s="159"/>
      <c r="D395" s="159"/>
      <c r="E395" s="159"/>
      <c r="F395" s="159"/>
      <c r="G395" s="159"/>
      <c r="H395" s="159"/>
    </row>
    <row r="396" spans="1:8" ht="10.5" customHeight="1">
      <c r="A396" s="160" t="s">
        <v>336</v>
      </c>
      <c r="B396" s="160"/>
      <c r="C396" s="161">
        <v>45077</v>
      </c>
      <c r="D396" s="160"/>
      <c r="E396" s="160"/>
      <c r="F396" s="160" t="s">
        <v>337</v>
      </c>
      <c r="G396" s="162" t="s">
        <v>352</v>
      </c>
      <c r="H396" s="159"/>
    </row>
    <row r="397" spans="1:8" ht="10.5" customHeight="1">
      <c r="A397" s="160" t="s">
        <v>338</v>
      </c>
      <c r="B397" s="160"/>
      <c r="C397" s="161">
        <v>45086</v>
      </c>
      <c r="D397" s="160"/>
      <c r="E397" s="160"/>
      <c r="F397" s="160"/>
      <c r="G397" s="160"/>
      <c r="H397" s="159"/>
    </row>
    <row r="399" ht="12.75">
      <c r="G399" s="165"/>
    </row>
    <row r="400" ht="12.75">
      <c r="G400" s="165"/>
    </row>
  </sheetData>
  <sheetProtection/>
  <mergeCells count="29">
    <mergeCell ref="A393:H393"/>
    <mergeCell ref="A394:G394"/>
    <mergeCell ref="A389:H389"/>
    <mergeCell ref="A390:H390"/>
    <mergeCell ref="A391:H391"/>
    <mergeCell ref="G381:H381"/>
    <mergeCell ref="G382:H382"/>
    <mergeCell ref="G383:H383"/>
    <mergeCell ref="G384:H384"/>
    <mergeCell ref="G385:H385"/>
    <mergeCell ref="G386:H386"/>
    <mergeCell ref="A387:B387"/>
    <mergeCell ref="A386:C386"/>
    <mergeCell ref="A384:C384"/>
    <mergeCell ref="A385:C385"/>
    <mergeCell ref="A382:C382"/>
    <mergeCell ref="A383:C383"/>
    <mergeCell ref="A379:C379"/>
    <mergeCell ref="A6:C6"/>
    <mergeCell ref="A111:C111"/>
    <mergeCell ref="A372:C372"/>
    <mergeCell ref="A374:C374"/>
    <mergeCell ref="A381:C381"/>
    <mergeCell ref="A1:H1"/>
    <mergeCell ref="A3:H3"/>
    <mergeCell ref="A4:H4"/>
    <mergeCell ref="A2:H2"/>
    <mergeCell ref="A5:H5"/>
    <mergeCell ref="A109:C109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2023-06-09T05:06:29Z</cp:lastPrinted>
  <dcterms:created xsi:type="dcterms:W3CDTF">2003-05-23T09:15:10Z</dcterms:created>
  <dcterms:modified xsi:type="dcterms:W3CDTF">2023-06-09T05:07:23Z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