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780"/>
  </bookViews>
  <sheets>
    <sheet name="Střednědobý výhled 2020 - 2023 " sheetId="2" r:id="rId1"/>
    <sheet name="List3" sheetId="3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D18" i="2"/>
  <c r="C18"/>
  <c r="F21" l="1"/>
  <c r="E21"/>
  <c r="D21"/>
  <c r="C13"/>
  <c r="C21"/>
  <c r="C23" l="1"/>
  <c r="B21" l="1"/>
  <c r="B6"/>
  <c r="B13" s="1"/>
  <c r="B23" s="1"/>
  <c r="D6" l="1"/>
  <c r="D13" s="1"/>
  <c r="D23" s="1"/>
  <c r="E6" s="1"/>
  <c r="E13" s="1"/>
  <c r="E23" s="1"/>
  <c r="F6" s="1"/>
  <c r="F13" s="1"/>
  <c r="F23" s="1"/>
</calcChain>
</file>

<file path=xl/sharedStrings.xml><?xml version="1.0" encoding="utf-8"?>
<sst xmlns="http://schemas.openxmlformats.org/spreadsheetml/2006/main" count="19" uniqueCount="19">
  <si>
    <t>Příjmy</t>
  </si>
  <si>
    <t>MAP</t>
  </si>
  <si>
    <t>Výdaje</t>
  </si>
  <si>
    <t>Bankovní poplatky</t>
  </si>
  <si>
    <t>Rozdíl příjmů a výdajů</t>
  </si>
  <si>
    <t>Kalendářní rok</t>
  </si>
  <si>
    <t>převod zůstatku z předchozího roku</t>
  </si>
  <si>
    <t>členské příspěvky</t>
  </si>
  <si>
    <t>MAP dotace</t>
  </si>
  <si>
    <t>externí financování</t>
  </si>
  <si>
    <t>příjmy z úroků</t>
  </si>
  <si>
    <t>Celkem příjmy</t>
  </si>
  <si>
    <t>Celkem výdaje</t>
  </si>
  <si>
    <t>GDPR paušál za pověřence</t>
  </si>
  <si>
    <t>hospodářská činnost</t>
  </si>
  <si>
    <t>mzdy</t>
  </si>
  <si>
    <t>Nájmy, poplatky, audit, ostatní</t>
  </si>
  <si>
    <t>zákonné pojištění zaměstnanců</t>
  </si>
  <si>
    <t>Střednědobý výhled rozpočtu Svazku obcí Horní Labe na roky 2020 -  2023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</si>
</sst>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3" xfId="0" applyBorder="1"/>
    <xf numFmtId="164" fontId="0" fillId="0" borderId="6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4" fillId="0" borderId="0" xfId="0" applyFont="1"/>
    <xf numFmtId="0" fontId="0" fillId="5" borderId="3" xfId="0" applyFill="1" applyBorder="1"/>
    <xf numFmtId="164" fontId="0" fillId="5" borderId="3" xfId="0" applyNumberFormat="1" applyFill="1" applyBorder="1" applyAlignment="1">
      <alignment horizontal="right" vertical="center"/>
    </xf>
    <xf numFmtId="164" fontId="0" fillId="5" borderId="4" xfId="0" applyNumberFormat="1" applyFill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164" fontId="3" fillId="4" borderId="11" xfId="0" applyNumberFormat="1" applyFont="1" applyFill="1" applyBorder="1" applyAlignment="1">
      <alignment horizontal="right" vertical="center"/>
    </xf>
    <xf numFmtId="164" fontId="3" fillId="4" borderId="16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/>
    </xf>
    <xf numFmtId="3" fontId="3" fillId="6" borderId="20" xfId="0" applyNumberFormat="1" applyFont="1" applyFill="1" applyBorder="1" applyAlignment="1">
      <alignment vertical="center"/>
    </xf>
    <xf numFmtId="164" fontId="3" fillId="6" borderId="11" xfId="0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left" vertical="center"/>
    </xf>
    <xf numFmtId="3" fontId="3" fillId="4" borderId="11" xfId="0" applyNumberFormat="1" applyFont="1" applyFill="1" applyBorder="1" applyAlignment="1">
      <alignment vertical="center"/>
    </xf>
    <xf numFmtId="164" fontId="1" fillId="0" borderId="6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5" borderId="4" xfId="0" applyFill="1" applyBorder="1"/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164" fontId="3" fillId="6" borderId="12" xfId="0" applyNumberFormat="1" applyFont="1" applyFill="1" applyBorder="1" applyAlignment="1">
      <alignment horizontal="right" vertical="center"/>
    </xf>
    <xf numFmtId="164" fontId="3" fillId="6" borderId="4" xfId="0" applyNumberFormat="1" applyFont="1" applyFill="1" applyBorder="1" applyAlignment="1">
      <alignment horizontal="right" vertical="center"/>
    </xf>
    <xf numFmtId="0" fontId="3" fillId="6" borderId="10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</xdr:colOff>
      <xdr:row>0</xdr:row>
      <xdr:rowOff>0</xdr:rowOff>
    </xdr:from>
    <xdr:to>
      <xdr:col>7</xdr:col>
      <xdr:colOff>548640</xdr:colOff>
      <xdr:row>3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7890019D-7320-4E81-B103-42CA6FA66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7915" y="0"/>
          <a:ext cx="1137285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ni.ucetni.MUHOSTINNE.000/AppData/Local/Microsoft/Windows/Temporary%20Internet%20Files/Content.Outlook/2J2N2EA0/N&#225;vrh%20rozpo&#269;tu%202016-RO%20&#269;%202DS_11_6_2016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tový výhled_2018-2021 "/>
      <sheetName val="komplet_2016"/>
      <sheetName val="Rozpočet_návrh_2016"/>
      <sheetName val="2_RO_změna"/>
      <sheetName val="3_RO_změna"/>
      <sheetName val="4_RO_změna"/>
      <sheetName val="Návrh rozpočtu_2017"/>
      <sheetName val="Rozpočtový výhled_2017-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3">
          <cell r="C43">
            <v>629618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D28" sqref="D28"/>
    </sheetView>
  </sheetViews>
  <sheetFormatPr defaultRowHeight="15"/>
  <cols>
    <col min="1" max="1" width="32.42578125" customWidth="1"/>
    <col min="2" max="2" width="8.85546875" hidden="1" customWidth="1"/>
    <col min="3" max="3" width="14.28515625" customWidth="1"/>
    <col min="4" max="4" width="14.7109375" customWidth="1"/>
    <col min="5" max="6" width="14.28515625" customWidth="1"/>
  </cols>
  <sheetData>
    <row r="1" spans="1:6" ht="15.75">
      <c r="A1" s="12" t="s">
        <v>18</v>
      </c>
      <c r="B1" s="1"/>
      <c r="C1" s="1"/>
      <c r="D1" s="1"/>
    </row>
    <row r="2" spans="1:6" ht="15.75" thickBot="1"/>
    <row r="3" spans="1:6" ht="20.45" customHeight="1" thickBot="1">
      <c r="A3" s="50" t="s">
        <v>5</v>
      </c>
      <c r="B3" s="51">
        <v>2018</v>
      </c>
      <c r="C3" s="52">
        <v>2020</v>
      </c>
      <c r="D3" s="52">
        <v>2021</v>
      </c>
      <c r="E3" s="53">
        <v>2022</v>
      </c>
      <c r="F3" s="54">
        <v>2023</v>
      </c>
    </row>
    <row r="4" spans="1:6" s="45" customFormat="1" ht="20.45" customHeight="1" thickBot="1">
      <c r="A4" s="43"/>
      <c r="B4" s="43"/>
      <c r="C4" s="44"/>
      <c r="D4" s="44"/>
      <c r="E4" s="44"/>
      <c r="F4" s="44"/>
    </row>
    <row r="5" spans="1:6" ht="19.149999999999999" customHeight="1" thickBot="1">
      <c r="A5" s="27" t="s">
        <v>0</v>
      </c>
      <c r="B5" s="13"/>
      <c r="C5" s="13"/>
      <c r="D5" s="13"/>
      <c r="E5" s="13"/>
      <c r="F5" s="42"/>
    </row>
    <row r="6" spans="1:6" ht="30">
      <c r="A6" s="16" t="s">
        <v>6</v>
      </c>
      <c r="B6" s="17">
        <f>'[1]Návrh rozpočtu_2017'!C43</f>
        <v>629618</v>
      </c>
      <c r="C6" s="35">
        <v>265833</v>
      </c>
      <c r="D6" s="4">
        <f>C23</f>
        <v>758013</v>
      </c>
      <c r="E6" s="4">
        <f>D23</f>
        <v>1258193</v>
      </c>
      <c r="F6" s="5">
        <f>E23</f>
        <v>206373</v>
      </c>
    </row>
    <row r="7" spans="1:6">
      <c r="A7" s="18" t="s">
        <v>7</v>
      </c>
      <c r="B7" s="19">
        <v>94200</v>
      </c>
      <c r="C7" s="6">
        <v>287500</v>
      </c>
      <c r="D7" s="6">
        <v>287500</v>
      </c>
      <c r="E7" s="6">
        <v>287500</v>
      </c>
      <c r="F7" s="6">
        <v>287500</v>
      </c>
    </row>
    <row r="8" spans="1:6">
      <c r="A8" s="20" t="s">
        <v>13</v>
      </c>
      <c r="B8" s="21">
        <v>712800</v>
      </c>
      <c r="C8" s="6">
        <v>304320</v>
      </c>
      <c r="D8" s="6">
        <v>304320</v>
      </c>
      <c r="E8" s="6">
        <v>304320</v>
      </c>
      <c r="F8" s="6">
        <v>304320</v>
      </c>
    </row>
    <row r="9" spans="1:6">
      <c r="A9" s="20" t="s">
        <v>14</v>
      </c>
      <c r="B9" s="21"/>
      <c r="C9" s="6">
        <v>60000</v>
      </c>
      <c r="D9" s="6">
        <v>60000</v>
      </c>
      <c r="E9" s="6">
        <v>60000</v>
      </c>
      <c r="F9" s="7">
        <v>60000</v>
      </c>
    </row>
    <row r="10" spans="1:6">
      <c r="A10" s="20" t="s">
        <v>8</v>
      </c>
      <c r="B10" s="21">
        <v>703370</v>
      </c>
      <c r="C10" s="6">
        <v>2660000</v>
      </c>
      <c r="D10" s="6">
        <v>2660000</v>
      </c>
      <c r="E10" s="6">
        <v>2660000</v>
      </c>
      <c r="F10" s="7"/>
    </row>
    <row r="11" spans="1:6">
      <c r="A11" s="20" t="s">
        <v>9</v>
      </c>
      <c r="B11" s="21"/>
      <c r="C11" s="6">
        <v>180000</v>
      </c>
      <c r="D11" s="6">
        <v>180000</v>
      </c>
      <c r="E11" s="6">
        <v>180000</v>
      </c>
      <c r="F11" s="7">
        <v>180000</v>
      </c>
    </row>
    <row r="12" spans="1:6" ht="15.75" thickBot="1">
      <c r="A12" s="22" t="s">
        <v>10</v>
      </c>
      <c r="B12" s="23">
        <v>1000</v>
      </c>
      <c r="C12" s="8">
        <v>400</v>
      </c>
      <c r="D12" s="8">
        <v>400</v>
      </c>
      <c r="E12" s="8">
        <v>400</v>
      </c>
      <c r="F12" s="9">
        <v>400</v>
      </c>
    </row>
    <row r="13" spans="1:6" ht="21.6" customHeight="1" thickBot="1">
      <c r="A13" s="30" t="s">
        <v>11</v>
      </c>
      <c r="B13" s="31">
        <f>SUM(B6:B12)</f>
        <v>2140988</v>
      </c>
      <c r="C13" s="32">
        <f>SUM(C6:C12)</f>
        <v>3758053</v>
      </c>
      <c r="D13" s="46">
        <f>SUM(D6:D12)</f>
        <v>4250233</v>
      </c>
      <c r="E13" s="32">
        <f>SUM(E6:E12)</f>
        <v>4750413</v>
      </c>
      <c r="F13" s="47">
        <f t="shared" ref="F13" si="0">SUM(F6:F12)</f>
        <v>1038593</v>
      </c>
    </row>
    <row r="14" spans="1:6" ht="15.75" thickBot="1">
      <c r="A14" s="3"/>
      <c r="B14" s="2"/>
      <c r="C14" s="10"/>
      <c r="D14" s="10"/>
      <c r="E14" s="10"/>
      <c r="F14" s="10"/>
    </row>
    <row r="15" spans="1:6" ht="19.899999999999999" customHeight="1" thickBot="1">
      <c r="A15" s="27" t="s">
        <v>2</v>
      </c>
      <c r="B15" s="24"/>
      <c r="C15" s="14"/>
      <c r="D15" s="14"/>
      <c r="E15" s="14"/>
      <c r="F15" s="15"/>
    </row>
    <row r="16" spans="1:6">
      <c r="A16" s="36" t="s">
        <v>3</v>
      </c>
      <c r="B16" s="37">
        <v>6000</v>
      </c>
      <c r="C16" s="4">
        <v>3000</v>
      </c>
      <c r="D16" s="4">
        <v>3000</v>
      </c>
      <c r="E16" s="4">
        <v>3000</v>
      </c>
      <c r="F16" s="4">
        <v>3000</v>
      </c>
    </row>
    <row r="17" spans="1:6">
      <c r="A17" s="25" t="s">
        <v>16</v>
      </c>
      <c r="B17" s="26">
        <v>60000</v>
      </c>
      <c r="C17" s="6">
        <v>150000</v>
      </c>
      <c r="D17" s="6">
        <v>150000</v>
      </c>
      <c r="E17" s="6">
        <v>150000</v>
      </c>
      <c r="F17" s="7">
        <v>150000</v>
      </c>
    </row>
    <row r="18" spans="1:6">
      <c r="A18" s="25" t="s">
        <v>1</v>
      </c>
      <c r="B18" s="26">
        <v>1127000</v>
      </c>
      <c r="C18" s="6">
        <f>1675000+318000+5000+220000+13000</f>
        <v>2231000</v>
      </c>
      <c r="D18" s="6">
        <f>1675000+328000+220000</f>
        <v>2223000</v>
      </c>
      <c r="E18" s="6">
        <v>3775000</v>
      </c>
      <c r="F18" s="7"/>
    </row>
    <row r="19" spans="1:6">
      <c r="A19" s="25" t="s">
        <v>15</v>
      </c>
      <c r="B19" s="26">
        <v>798000</v>
      </c>
      <c r="C19" s="6">
        <v>611040</v>
      </c>
      <c r="D19" s="6">
        <v>611040</v>
      </c>
      <c r="E19" s="6">
        <v>611040</v>
      </c>
      <c r="F19" s="7">
        <v>611040</v>
      </c>
    </row>
    <row r="20" spans="1:6" ht="15.75" thickBot="1">
      <c r="A20" s="38" t="s">
        <v>17</v>
      </c>
      <c r="B20" s="39"/>
      <c r="C20" s="8">
        <v>5000</v>
      </c>
      <c r="D20" s="8">
        <v>5000</v>
      </c>
      <c r="E20" s="8">
        <v>5000</v>
      </c>
      <c r="F20" s="9">
        <v>2500</v>
      </c>
    </row>
    <row r="21" spans="1:6" ht="21.6" customHeight="1" thickBot="1">
      <c r="A21" s="33" t="s">
        <v>12</v>
      </c>
      <c r="B21" s="34">
        <f>SUM(B16:B19)</f>
        <v>1991000</v>
      </c>
      <c r="C21" s="28">
        <f>SUM(C16:C20)</f>
        <v>3000040</v>
      </c>
      <c r="D21" s="28">
        <f>SUM(D16:D20)</f>
        <v>2992040</v>
      </c>
      <c r="E21" s="28">
        <f>SUM(E16:E20)</f>
        <v>4544040</v>
      </c>
      <c r="F21" s="29">
        <f>SUM(F16:F20)</f>
        <v>766540</v>
      </c>
    </row>
    <row r="22" spans="1:6" ht="15.75" thickBot="1">
      <c r="A22" s="40"/>
      <c r="B22" s="41"/>
      <c r="C22" s="11"/>
      <c r="D22" s="11"/>
      <c r="E22" s="11"/>
      <c r="F22" s="11"/>
    </row>
    <row r="23" spans="1:6" ht="21.6" customHeight="1" thickBot="1">
      <c r="A23" s="48" t="s">
        <v>4</v>
      </c>
      <c r="B23" s="49">
        <f t="shared" ref="B23:F23" si="1">B13-B21</f>
        <v>149988</v>
      </c>
      <c r="C23" s="46">
        <f>C13-C21</f>
        <v>758013</v>
      </c>
      <c r="D23" s="46">
        <f t="shared" si="1"/>
        <v>1258193</v>
      </c>
      <c r="E23" s="32">
        <f t="shared" si="1"/>
        <v>206373</v>
      </c>
      <c r="F23" s="47">
        <f t="shared" si="1"/>
        <v>272053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Střednědobý výhled 2020 - 2023 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2018-11-26T14:33:00Z</dcterms:modified>
</cp:coreProperties>
</file>