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040" windowHeight="9780"/>
  </bookViews>
  <sheets>
    <sheet name="Rozpočet_2019" sheetId="1" r:id="rId1"/>
    <sheet name="List3" sheetId="3" r:id="rId2"/>
  </sheets>
  <calcPr calcId="181029"/>
</workbook>
</file>

<file path=xl/calcChain.xml><?xml version="1.0" encoding="utf-8"?>
<calcChain xmlns="http://schemas.openxmlformats.org/spreadsheetml/2006/main">
  <c r="C56" i="1"/>
  <c r="D45" l="1"/>
  <c r="C45" l="1"/>
  <c r="C52" s="1"/>
  <c r="C18"/>
  <c r="C51" s="1"/>
  <c r="B45"/>
  <c r="B18"/>
  <c r="C47" l="1"/>
  <c r="B47"/>
  <c r="B54" l="1"/>
  <c r="C54"/>
  <c r="C57" l="1"/>
  <c r="D56" s="1"/>
  <c r="D18" l="1"/>
  <c r="D51" s="1"/>
  <c r="D52" l="1"/>
  <c r="D54" s="1"/>
  <c r="D57" s="1"/>
  <c r="D47" l="1"/>
</calcChain>
</file>

<file path=xl/sharedStrings.xml><?xml version="1.0" encoding="utf-8"?>
<sst xmlns="http://schemas.openxmlformats.org/spreadsheetml/2006/main" count="85" uniqueCount="73">
  <si>
    <t>Svazek obcí  Horní Labe, Hostinné</t>
  </si>
  <si>
    <t>Příjmy</t>
  </si>
  <si>
    <t>Částka Kč</t>
  </si>
  <si>
    <t>Poznámka</t>
  </si>
  <si>
    <t>Členské příspěvky</t>
  </si>
  <si>
    <t>Příjmy z úroků</t>
  </si>
  <si>
    <t>MAP</t>
  </si>
  <si>
    <t xml:space="preserve">Příjmy celkem </t>
  </si>
  <si>
    <t>Výdaje</t>
  </si>
  <si>
    <t>Bankovní poplatky</t>
  </si>
  <si>
    <t>Profesionalizace svazku</t>
  </si>
  <si>
    <t>Mzdy účetní</t>
  </si>
  <si>
    <t>Webové stránky SOHL</t>
  </si>
  <si>
    <t xml:space="preserve">Pronájem PC a vybavení </t>
  </si>
  <si>
    <t xml:space="preserve">Pronájem nebyt. prostor </t>
  </si>
  <si>
    <t xml:space="preserve">mzdové náklady </t>
  </si>
  <si>
    <t>Spoluúčast CSS</t>
  </si>
  <si>
    <t>Zákonné pojištění z mezd</t>
  </si>
  <si>
    <t>Výdaje celkem</t>
  </si>
  <si>
    <t xml:space="preserve">Výsledek </t>
  </si>
  <si>
    <t>Příjmy celkem</t>
  </si>
  <si>
    <t>Rozdíl příjmů a výdajů</t>
  </si>
  <si>
    <t>500 Kč x 12 měs.</t>
  </si>
  <si>
    <t>externisté</t>
  </si>
  <si>
    <t>školení, tel., tonery, kanc.potřeby, atd.</t>
  </si>
  <si>
    <t>Profesionalizace svazku 2019</t>
  </si>
  <si>
    <t xml:space="preserve">SMO dotace </t>
  </si>
  <si>
    <t>Pronájem vozu</t>
  </si>
  <si>
    <t>Pověřenec GDPR</t>
  </si>
  <si>
    <t>Hospodářská činnost</t>
  </si>
  <si>
    <t>rozpočet 2018</t>
  </si>
  <si>
    <t>Přebytek předcházejícího roku</t>
  </si>
  <si>
    <t>Zůstatek k poslednímu dni roku</t>
  </si>
  <si>
    <t>Financování</t>
  </si>
  <si>
    <t xml:space="preserve">Návrh Rozpočtu 2019  </t>
  </si>
  <si>
    <t>mzdové náklady 1.pololetí  (7 měsíců)(4 zaměst. - 3 úvazky)</t>
  </si>
  <si>
    <t>Lyžařské trasy 2018/2019</t>
  </si>
  <si>
    <t>Schválený rozpočet 2018</t>
  </si>
  <si>
    <t>Očekávaná skutečnost 2018</t>
  </si>
  <si>
    <t>Lyžařské trasy 2017/2018/2019</t>
  </si>
  <si>
    <t>Mzdy MAP II</t>
  </si>
  <si>
    <t>Mzdy MAP I</t>
  </si>
  <si>
    <t>spoluúčast MAP I</t>
  </si>
  <si>
    <t>Mzdy MAP I (externisté)</t>
  </si>
  <si>
    <t>Mzdy MAP II (externisté)</t>
  </si>
  <si>
    <t>Propagace svazku - paušál</t>
  </si>
  <si>
    <t>oček. skut. 2018</t>
  </si>
  <si>
    <t>CSS mzdy 2018</t>
  </si>
  <si>
    <t>CSS mzdy 1.pololetí 2019</t>
  </si>
  <si>
    <t>CSS mzdy 2.pololetí 2019</t>
  </si>
  <si>
    <t>Příspěvek financování projektu lyž.běž.tratí</t>
  </si>
  <si>
    <t>vratka dotace  - Labská stezka</t>
  </si>
  <si>
    <t>Návrh rozpočtu 2019</t>
  </si>
  <si>
    <t>návrh rozp. 2019</t>
  </si>
  <si>
    <t>mzda 1 úvazek druhá polovina 2019 (5 měsíců)</t>
  </si>
  <si>
    <t>dle navrženého zvýšení</t>
  </si>
  <si>
    <t>SMO dotace  70% zatím nepotvrzeno</t>
  </si>
  <si>
    <t>SMO dotace  50% zatím nepotvrzeno</t>
  </si>
  <si>
    <t>CSS mzdy 3.Q. 2019 (prodloužení projektu)</t>
  </si>
  <si>
    <t>CSS mzdy 4.Q. 2019 (prodloužení projektu)</t>
  </si>
  <si>
    <t>Služby k nájmu (vodné, stočné, energie, tel.poplatky)</t>
  </si>
  <si>
    <t>PC programy poplatky, audit, atd.</t>
  </si>
  <si>
    <t>paušál MAP I</t>
  </si>
  <si>
    <t>paušál MAP II</t>
  </si>
  <si>
    <t>propagační mat., občerstvení účast.setkání, cestovné, školení…</t>
  </si>
  <si>
    <t>Mzdy asistentka</t>
  </si>
  <si>
    <t xml:space="preserve"> od 7/2019 (1 490 za OÚ + 500 za PO / měsíc / obec)</t>
  </si>
  <si>
    <t>dotace KHK (30 000 - 100 000)</t>
  </si>
  <si>
    <t>dotace KHK (20 000 - 500 000)</t>
  </si>
  <si>
    <t xml:space="preserve">představa je cca 30 000 </t>
  </si>
  <si>
    <t xml:space="preserve">za 2 čtvrtletí (2 x 29 040) </t>
  </si>
  <si>
    <t>Kooperativa</t>
  </si>
  <si>
    <t>spoluúčast je již započítána ve výdajích za mzdy a extrnisty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</si>
</sst>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7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ont="1"/>
    <xf numFmtId="3" fontId="0" fillId="0" borderId="0" xfId="0" applyNumberFormat="1" applyFont="1"/>
    <xf numFmtId="0" fontId="3" fillId="0" borderId="9" xfId="0" applyFont="1" applyBorder="1"/>
    <xf numFmtId="0" fontId="0" fillId="0" borderId="0" xfId="0" applyFont="1" applyAlignment="1">
      <alignment horizontal="center"/>
    </xf>
    <xf numFmtId="0" fontId="5" fillId="0" borderId="0" xfId="0" applyFont="1" applyAlignment="1"/>
    <xf numFmtId="0" fontId="6" fillId="2" borderId="14" xfId="0" applyFont="1" applyFill="1" applyBorder="1"/>
    <xf numFmtId="0" fontId="6" fillId="2" borderId="5" xfId="0" applyFont="1" applyFill="1" applyBorder="1"/>
    <xf numFmtId="0" fontId="0" fillId="0" borderId="8" xfId="0" applyFont="1" applyBorder="1"/>
    <xf numFmtId="0" fontId="0" fillId="0" borderId="10" xfId="0" applyFont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1" xfId="0" applyFont="1" applyBorder="1"/>
    <xf numFmtId="0" fontId="0" fillId="2" borderId="10" xfId="0" applyFont="1" applyFill="1" applyBorder="1"/>
    <xf numFmtId="0" fontId="0" fillId="2" borderId="0" xfId="0" applyFont="1" applyFill="1" applyBorder="1"/>
    <xf numFmtId="3" fontId="0" fillId="2" borderId="0" xfId="0" applyNumberFormat="1" applyFont="1" applyFill="1" applyBorder="1"/>
    <xf numFmtId="0" fontId="0" fillId="2" borderId="11" xfId="0" applyFont="1" applyFill="1" applyBorder="1"/>
    <xf numFmtId="0" fontId="3" fillId="0" borderId="22" xfId="0" applyFont="1" applyBorder="1"/>
    <xf numFmtId="0" fontId="0" fillId="0" borderId="0" xfId="0" applyFill="1"/>
    <xf numFmtId="0" fontId="6" fillId="3" borderId="5" xfId="0" applyFont="1" applyFill="1" applyBorder="1"/>
    <xf numFmtId="3" fontId="8" fillId="3" borderId="6" xfId="0" applyNumberFormat="1" applyFont="1" applyFill="1" applyBorder="1"/>
    <xf numFmtId="0" fontId="6" fillId="4" borderId="23" xfId="0" applyFont="1" applyFill="1" applyBorder="1"/>
    <xf numFmtId="3" fontId="6" fillId="4" borderId="1" xfId="0" applyNumberFormat="1" applyFont="1" applyFill="1" applyBorder="1"/>
    <xf numFmtId="0" fontId="9" fillId="0" borderId="10" xfId="0" applyFont="1" applyBorder="1"/>
    <xf numFmtId="0" fontId="10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1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Fill="1"/>
    <xf numFmtId="164" fontId="3" fillId="0" borderId="0" xfId="0" applyNumberFormat="1" applyFont="1" applyBorder="1" applyAlignment="1">
      <alignment horizontal="right"/>
    </xf>
    <xf numFmtId="0" fontId="10" fillId="2" borderId="15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/>
    <xf numFmtId="0" fontId="0" fillId="0" borderId="0" xfId="0" applyFont="1" applyFill="1"/>
    <xf numFmtId="0" fontId="7" fillId="0" borderId="0" xfId="0" applyFont="1" applyFill="1"/>
    <xf numFmtId="0" fontId="13" fillId="0" borderId="0" xfId="0" applyFont="1" applyFill="1"/>
    <xf numFmtId="0" fontId="14" fillId="0" borderId="2" xfId="0" applyFont="1" applyFill="1" applyBorder="1" applyAlignment="1"/>
    <xf numFmtId="0" fontId="14" fillId="0" borderId="0" xfId="0" applyFont="1" applyFill="1"/>
    <xf numFmtId="0" fontId="14" fillId="0" borderId="12" xfId="0" applyFont="1" applyFill="1" applyBorder="1" applyAlignment="1"/>
    <xf numFmtId="0" fontId="16" fillId="0" borderId="9" xfId="0" applyFont="1" applyFill="1" applyBorder="1"/>
    <xf numFmtId="0" fontId="16" fillId="0" borderId="3" xfId="0" applyFont="1" applyFill="1" applyBorder="1" applyAlignment="1"/>
    <xf numFmtId="0" fontId="16" fillId="0" borderId="19" xfId="0" applyFont="1" applyFill="1" applyBorder="1" applyAlignment="1"/>
    <xf numFmtId="0" fontId="16" fillId="0" borderId="9" xfId="0" applyFont="1" applyFill="1" applyBorder="1" applyAlignment="1">
      <alignment horizontal="justify"/>
    </xf>
    <xf numFmtId="0" fontId="16" fillId="0" borderId="13" xfId="0" applyFont="1" applyFill="1" applyBorder="1" applyAlignment="1"/>
    <xf numFmtId="0" fontId="16" fillId="0" borderId="18" xfId="0" applyFont="1" applyFill="1" applyBorder="1" applyAlignment="1"/>
    <xf numFmtId="0" fontId="3" fillId="4" borderId="23" xfId="0" applyFont="1" applyFill="1" applyBorder="1"/>
    <xf numFmtId="3" fontId="3" fillId="4" borderId="1" xfId="0" applyNumberFormat="1" applyFont="1" applyFill="1" applyBorder="1" applyAlignment="1">
      <alignment horizontal="right"/>
    </xf>
    <xf numFmtId="0" fontId="16" fillId="0" borderId="17" xfId="0" applyFont="1" applyFill="1" applyBorder="1"/>
    <xf numFmtId="3" fontId="16" fillId="0" borderId="4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3" fontId="16" fillId="0" borderId="2" xfId="0" applyNumberFormat="1" applyFont="1" applyFill="1" applyBorder="1" applyAlignment="1">
      <alignment horizontal="right"/>
    </xf>
    <xf numFmtId="3" fontId="16" fillId="0" borderId="1" xfId="0" applyNumberFormat="1" applyFont="1" applyFill="1" applyBorder="1"/>
    <xf numFmtId="0" fontId="16" fillId="0" borderId="21" xfId="0" applyFont="1" applyFill="1" applyBorder="1"/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3" xfId="0" applyFont="1" applyFill="1" applyBorder="1"/>
    <xf numFmtId="3" fontId="16" fillId="0" borderId="4" xfId="0" applyNumberFormat="1" applyFont="1" applyFill="1" applyBorder="1"/>
    <xf numFmtId="164" fontId="0" fillId="0" borderId="0" xfId="0" applyNumberFormat="1" applyFont="1" applyBorder="1" applyAlignment="1">
      <alignment horizontal="right" vertical="center"/>
    </xf>
    <xf numFmtId="164" fontId="0" fillId="0" borderId="3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/>
    </xf>
    <xf numFmtId="164" fontId="15" fillId="0" borderId="2" xfId="0" applyNumberFormat="1" applyFont="1" applyBorder="1" applyAlignment="1">
      <alignment horizontal="right" vertical="center"/>
    </xf>
    <xf numFmtId="164" fontId="15" fillId="0" borderId="1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 vertical="center"/>
    </xf>
    <xf numFmtId="164" fontId="3" fillId="0" borderId="28" xfId="0" applyNumberFormat="1" applyFont="1" applyBorder="1" applyAlignment="1">
      <alignment horizontal="right" vertical="center"/>
    </xf>
    <xf numFmtId="164" fontId="3" fillId="0" borderId="19" xfId="0" applyNumberFormat="1" applyFont="1" applyFill="1" applyBorder="1" applyAlignment="1">
      <alignment horizontal="right"/>
    </xf>
    <xf numFmtId="164" fontId="3" fillId="0" borderId="29" xfId="0" applyNumberFormat="1" applyFont="1" applyFill="1" applyBorder="1" applyAlignment="1">
      <alignment horizontal="right"/>
    </xf>
    <xf numFmtId="164" fontId="3" fillId="0" borderId="27" xfId="0" applyNumberFormat="1" applyFont="1" applyBorder="1" applyAlignment="1">
      <alignment horizontal="right"/>
    </xf>
    <xf numFmtId="0" fontId="6" fillId="3" borderId="6" xfId="0" applyFont="1" applyFill="1" applyBorder="1" applyAlignment="1"/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16" fillId="0" borderId="2" xfId="0" applyFont="1" applyFill="1" applyBorder="1" applyAlignment="1"/>
    <xf numFmtId="0" fontId="16" fillId="0" borderId="3" xfId="0" applyFont="1" applyFill="1" applyBorder="1" applyAlignment="1"/>
    <xf numFmtId="0" fontId="16" fillId="0" borderId="19" xfId="0" applyFont="1" applyFill="1" applyBorder="1" applyAlignment="1"/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6" fillId="4" borderId="2" xfId="0" applyFont="1" applyFill="1" applyBorder="1" applyAlignment="1"/>
    <xf numFmtId="0" fontId="4" fillId="4" borderId="3" xfId="0" applyFont="1" applyFill="1" applyBorder="1" applyAlignment="1"/>
    <xf numFmtId="0" fontId="4" fillId="4" borderId="19" xfId="0" applyFont="1" applyFill="1" applyBorder="1" applyAlignment="1"/>
    <xf numFmtId="0" fontId="3" fillId="4" borderId="4" xfId="0" applyFont="1" applyFill="1" applyBorder="1" applyAlignment="1"/>
    <xf numFmtId="0" fontId="3" fillId="4" borderId="20" xfId="0" applyFont="1" applyFill="1" applyBorder="1" applyAlignment="1"/>
    <xf numFmtId="0" fontId="10" fillId="2" borderId="1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/>
    <xf numFmtId="0" fontId="16" fillId="0" borderId="13" xfId="0" applyFont="1" applyFill="1" applyBorder="1" applyAlignment="1"/>
    <xf numFmtId="0" fontId="16" fillId="0" borderId="18" xfId="0" applyFont="1" applyFill="1" applyBorder="1" applyAlignment="1"/>
    <xf numFmtId="3" fontId="16" fillId="0" borderId="2" xfId="0" applyNumberFormat="1" applyFont="1" applyFill="1" applyBorder="1" applyAlignment="1"/>
    <xf numFmtId="0" fontId="16" fillId="0" borderId="2" xfId="0" applyFont="1" applyFill="1" applyBorder="1" applyAlignment="1">
      <alignment horizontal="justify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4" fillId="0" borderId="12" xfId="0" applyFont="1" applyFill="1" applyBorder="1" applyAlignment="1">
      <alignment horizontal="justify"/>
    </xf>
    <xf numFmtId="0" fontId="14" fillId="0" borderId="2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491490</xdr:colOff>
      <xdr:row>0</xdr:row>
      <xdr:rowOff>0</xdr:rowOff>
    </xdr:from>
    <xdr:to>
      <xdr:col>8</xdr:col>
      <xdr:colOff>53570</xdr:colOff>
      <xdr:row>3</xdr:row>
      <xdr:rowOff>167640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9380DFC7-7B3C-4F16-A63B-C4FE9B2E9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711690" y="0"/>
          <a:ext cx="141374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tabSelected="1" workbookViewId="0">
      <selection activeCell="D44" sqref="D44"/>
    </sheetView>
  </sheetViews>
  <sheetFormatPr defaultRowHeight="15"/>
  <cols>
    <col min="1" max="1" width="41.7109375" customWidth="1"/>
    <col min="2" max="2" width="18.28515625" style="26" customWidth="1"/>
    <col min="3" max="3" width="20.28515625" customWidth="1"/>
    <col min="4" max="4" width="19.28515625" customWidth="1"/>
    <col min="5" max="5" width="10.7109375" customWidth="1"/>
    <col min="6" max="6" width="24.140625" customWidth="1"/>
    <col min="7" max="7" width="14.85546875" customWidth="1"/>
    <col min="8" max="8" width="12.140625" customWidth="1"/>
  </cols>
  <sheetData>
    <row r="1" spans="1:14" ht="20.25">
      <c r="A1" s="103" t="s">
        <v>0</v>
      </c>
      <c r="B1" s="104"/>
      <c r="C1" s="104"/>
      <c r="D1" s="104"/>
    </row>
    <row r="3" spans="1:14">
      <c r="A3" s="105" t="s">
        <v>34</v>
      </c>
      <c r="B3" s="106"/>
      <c r="C3" s="4"/>
      <c r="D3" s="4"/>
      <c r="E3" s="1"/>
    </row>
    <row r="4" spans="1:14" ht="15.75" thickBot="1">
      <c r="A4" s="5"/>
      <c r="B4" s="25"/>
      <c r="C4" s="25"/>
      <c r="D4" s="25"/>
      <c r="E4" s="1"/>
    </row>
    <row r="5" spans="1:14" ht="27.6" customHeight="1" thickBot="1">
      <c r="A5" s="6" t="s">
        <v>1</v>
      </c>
      <c r="B5" s="31" t="s">
        <v>37</v>
      </c>
      <c r="C5" s="31" t="s">
        <v>38</v>
      </c>
      <c r="D5" s="31" t="s">
        <v>52</v>
      </c>
      <c r="E5" s="89" t="s">
        <v>3</v>
      </c>
      <c r="F5" s="90"/>
      <c r="G5" s="90"/>
      <c r="H5" s="91"/>
    </row>
    <row r="6" spans="1:14" s="34" customFormat="1">
      <c r="A6" s="47" t="s">
        <v>4</v>
      </c>
      <c r="B6" s="48">
        <v>97351</v>
      </c>
      <c r="C6" s="48">
        <v>155156</v>
      </c>
      <c r="D6" s="48">
        <v>287236</v>
      </c>
      <c r="E6" s="107" t="s">
        <v>55</v>
      </c>
      <c r="F6" s="93"/>
      <c r="G6" s="93"/>
      <c r="H6" s="94"/>
    </row>
    <row r="7" spans="1:14" s="34" customFormat="1" ht="15" customHeight="1">
      <c r="A7" s="47" t="s">
        <v>28</v>
      </c>
      <c r="B7" s="48"/>
      <c r="C7" s="48"/>
      <c r="D7" s="48">
        <v>152160</v>
      </c>
      <c r="E7" s="108" t="s">
        <v>66</v>
      </c>
      <c r="F7" s="109"/>
      <c r="G7" s="109"/>
      <c r="H7" s="110"/>
      <c r="I7" s="35"/>
      <c r="J7" s="29"/>
      <c r="K7" s="29"/>
      <c r="L7" s="29"/>
      <c r="M7" s="29"/>
      <c r="N7" s="29"/>
    </row>
    <row r="8" spans="1:14" s="18" customFormat="1">
      <c r="A8" s="39" t="s">
        <v>5</v>
      </c>
      <c r="B8" s="49">
        <v>500</v>
      </c>
      <c r="C8" s="49">
        <v>500</v>
      </c>
      <c r="D8" s="49">
        <v>500</v>
      </c>
      <c r="E8" s="96"/>
      <c r="F8" s="79"/>
      <c r="G8" s="79"/>
      <c r="H8" s="80"/>
      <c r="I8" s="29"/>
      <c r="J8" s="29"/>
      <c r="K8" s="29"/>
      <c r="L8" s="29"/>
      <c r="M8" s="29"/>
      <c r="N8" s="29"/>
    </row>
    <row r="9" spans="1:14" s="18" customFormat="1">
      <c r="A9" s="39" t="s">
        <v>47</v>
      </c>
      <c r="B9" s="49">
        <v>1020000</v>
      </c>
      <c r="C9" s="49">
        <v>1209476</v>
      </c>
      <c r="D9" s="49"/>
      <c r="E9" s="100"/>
      <c r="F9" s="101"/>
      <c r="G9" s="101"/>
      <c r="H9" s="102"/>
      <c r="I9" s="29"/>
      <c r="J9" s="29"/>
      <c r="K9" s="29"/>
      <c r="L9" s="29"/>
      <c r="M9" s="29"/>
      <c r="N9" s="29"/>
    </row>
    <row r="10" spans="1:14" s="18" customFormat="1">
      <c r="A10" s="39" t="s">
        <v>48</v>
      </c>
      <c r="B10" s="49"/>
      <c r="C10" s="49"/>
      <c r="D10" s="49">
        <v>645000</v>
      </c>
      <c r="E10" s="100" t="s">
        <v>26</v>
      </c>
      <c r="F10" s="101"/>
      <c r="G10" s="101"/>
      <c r="H10" s="102"/>
      <c r="I10" s="29"/>
      <c r="J10" s="29"/>
      <c r="K10" s="29"/>
      <c r="L10" s="29"/>
      <c r="M10" s="29"/>
      <c r="N10" s="29"/>
    </row>
    <row r="11" spans="1:14" s="18" customFormat="1">
      <c r="A11" s="39" t="s">
        <v>58</v>
      </c>
      <c r="B11" s="50"/>
      <c r="C11" s="50"/>
      <c r="D11" s="50"/>
      <c r="E11" s="81" t="s">
        <v>56</v>
      </c>
      <c r="F11" s="82"/>
      <c r="G11" s="82"/>
      <c r="H11" s="83"/>
      <c r="I11" s="29"/>
      <c r="J11" s="29"/>
      <c r="K11" s="29"/>
      <c r="L11" s="29"/>
      <c r="M11" s="29"/>
      <c r="N11" s="29"/>
    </row>
    <row r="12" spans="1:14" s="18" customFormat="1">
      <c r="A12" s="39" t="s">
        <v>59</v>
      </c>
      <c r="B12" s="50"/>
      <c r="C12" s="50"/>
      <c r="D12" s="50"/>
      <c r="E12" s="81" t="s">
        <v>57</v>
      </c>
      <c r="F12" s="82"/>
      <c r="G12" s="82"/>
      <c r="H12" s="83"/>
      <c r="I12" s="29"/>
      <c r="J12" s="29"/>
      <c r="K12" s="29"/>
      <c r="L12" s="29"/>
      <c r="M12" s="29"/>
      <c r="N12" s="29"/>
    </row>
    <row r="13" spans="1:14" s="34" customFormat="1" ht="15" customHeight="1">
      <c r="A13" s="39" t="s">
        <v>6</v>
      </c>
      <c r="B13" s="50">
        <v>590112</v>
      </c>
      <c r="C13" s="50">
        <v>3250122</v>
      </c>
      <c r="D13" s="50"/>
      <c r="E13" s="97"/>
      <c r="F13" s="98"/>
      <c r="G13" s="98"/>
      <c r="H13" s="99"/>
      <c r="I13" s="29"/>
      <c r="J13" s="29"/>
      <c r="K13" s="29"/>
      <c r="L13" s="29"/>
      <c r="M13" s="29"/>
      <c r="N13" s="29"/>
    </row>
    <row r="14" spans="1:14" s="34" customFormat="1">
      <c r="A14" s="39" t="s">
        <v>25</v>
      </c>
      <c r="B14" s="50"/>
      <c r="C14" s="50">
        <v>97000</v>
      </c>
      <c r="D14" s="50"/>
      <c r="E14" s="36" t="s">
        <v>67</v>
      </c>
      <c r="F14" s="40"/>
      <c r="G14" s="40"/>
      <c r="H14" s="41"/>
      <c r="I14" s="37"/>
      <c r="J14" s="29"/>
      <c r="K14" s="29"/>
      <c r="L14" s="29"/>
      <c r="M14" s="29"/>
      <c r="N14" s="29"/>
    </row>
    <row r="15" spans="1:14" s="34" customFormat="1">
      <c r="A15" s="42" t="s">
        <v>39</v>
      </c>
      <c r="B15" s="50"/>
      <c r="C15" s="50">
        <v>82000</v>
      </c>
      <c r="D15" s="50"/>
      <c r="E15" s="36" t="s">
        <v>68</v>
      </c>
      <c r="F15" s="43"/>
      <c r="G15" s="43"/>
      <c r="H15" s="44"/>
      <c r="I15" s="29"/>
      <c r="J15" s="29"/>
      <c r="K15" s="29"/>
      <c r="L15" s="29"/>
      <c r="M15" s="29"/>
      <c r="N15" s="29"/>
    </row>
    <row r="16" spans="1:14" s="34" customFormat="1">
      <c r="A16" s="42" t="s">
        <v>50</v>
      </c>
      <c r="B16" s="50"/>
      <c r="C16" s="50">
        <v>20000</v>
      </c>
      <c r="D16" s="50"/>
      <c r="E16" s="36"/>
      <c r="F16" s="43"/>
      <c r="G16" s="43"/>
      <c r="H16" s="44"/>
      <c r="I16" s="29"/>
      <c r="J16" s="29"/>
      <c r="K16" s="29"/>
      <c r="L16" s="29"/>
      <c r="M16" s="29"/>
      <c r="N16" s="29"/>
    </row>
    <row r="17" spans="1:14" s="18" customFormat="1">
      <c r="A17" s="39" t="s">
        <v>29</v>
      </c>
      <c r="B17" s="50"/>
      <c r="C17" s="50"/>
      <c r="D17" s="50"/>
      <c r="E17" s="38" t="s">
        <v>69</v>
      </c>
      <c r="F17" s="43"/>
      <c r="G17" s="43"/>
      <c r="H17" s="44"/>
      <c r="I17" s="29"/>
      <c r="J17" s="29"/>
      <c r="K17" s="29"/>
      <c r="L17" s="29"/>
      <c r="M17" s="29"/>
      <c r="N17" s="29"/>
    </row>
    <row r="18" spans="1:14">
      <c r="A18" s="45" t="s">
        <v>7</v>
      </c>
      <c r="B18" s="46">
        <f t="shared" ref="B18:D18" si="0">SUM(B6:B17)</f>
        <v>1707963</v>
      </c>
      <c r="C18" s="46">
        <f t="shared" si="0"/>
        <v>4814254</v>
      </c>
      <c r="D18" s="46">
        <f t="shared" si="0"/>
        <v>1084896</v>
      </c>
      <c r="E18" s="87"/>
      <c r="F18" s="87"/>
      <c r="G18" s="87"/>
      <c r="H18" s="88"/>
      <c r="I18" s="28"/>
      <c r="J18" s="28"/>
      <c r="K18" s="28"/>
      <c r="L18" s="28"/>
      <c r="M18" s="28"/>
      <c r="N18" s="28"/>
    </row>
    <row r="19" spans="1:14" ht="15.75" thickBot="1">
      <c r="A19" s="9"/>
      <c r="B19" s="11"/>
      <c r="C19" s="11"/>
      <c r="D19" s="11"/>
      <c r="E19" s="10"/>
      <c r="F19" s="10"/>
      <c r="G19" s="10"/>
      <c r="H19" s="12"/>
    </row>
    <row r="20" spans="1:14" ht="15.75" thickBot="1">
      <c r="A20" s="7" t="s">
        <v>8</v>
      </c>
      <c r="B20" s="24" t="s">
        <v>2</v>
      </c>
      <c r="C20" s="24" t="s">
        <v>2</v>
      </c>
      <c r="D20" s="24" t="s">
        <v>2</v>
      </c>
      <c r="E20" s="89" t="s">
        <v>3</v>
      </c>
      <c r="F20" s="90"/>
      <c r="G20" s="90"/>
      <c r="H20" s="91"/>
    </row>
    <row r="21" spans="1:14">
      <c r="A21" s="47" t="s">
        <v>9</v>
      </c>
      <c r="B21" s="58">
        <v>15000</v>
      </c>
      <c r="C21" s="58">
        <v>3000</v>
      </c>
      <c r="D21" s="58">
        <v>3000</v>
      </c>
      <c r="E21" s="92"/>
      <c r="F21" s="93"/>
      <c r="G21" s="93"/>
      <c r="H21" s="94"/>
    </row>
    <row r="22" spans="1:14">
      <c r="A22" s="39" t="s">
        <v>10</v>
      </c>
      <c r="B22" s="51">
        <v>16000</v>
      </c>
      <c r="C22" s="51">
        <v>38910</v>
      </c>
      <c r="D22" s="51">
        <v>39000</v>
      </c>
      <c r="E22" s="95" t="s">
        <v>61</v>
      </c>
      <c r="F22" s="79"/>
      <c r="G22" s="79"/>
      <c r="H22" s="80"/>
    </row>
    <row r="23" spans="1:14">
      <c r="A23" s="42" t="s">
        <v>36</v>
      </c>
      <c r="B23" s="51"/>
      <c r="C23" s="51">
        <v>170000</v>
      </c>
      <c r="D23" s="51"/>
      <c r="E23" s="96"/>
      <c r="F23" s="79"/>
      <c r="G23" s="79"/>
      <c r="H23" s="80"/>
    </row>
    <row r="24" spans="1:14">
      <c r="A24" s="39" t="s">
        <v>11</v>
      </c>
      <c r="B24" s="51">
        <v>24000</v>
      </c>
      <c r="C24" s="51">
        <v>48000</v>
      </c>
      <c r="D24" s="51">
        <v>48000</v>
      </c>
      <c r="E24" s="78"/>
      <c r="F24" s="79"/>
      <c r="G24" s="79"/>
      <c r="H24" s="80"/>
    </row>
    <row r="25" spans="1:14">
      <c r="A25" s="39" t="s">
        <v>65</v>
      </c>
      <c r="B25" s="51"/>
      <c r="C25" s="51">
        <v>24000</v>
      </c>
      <c r="D25" s="51">
        <v>24000</v>
      </c>
      <c r="E25" s="78"/>
      <c r="F25" s="79"/>
      <c r="G25" s="79"/>
      <c r="H25" s="80"/>
    </row>
    <row r="26" spans="1:14">
      <c r="A26" s="52" t="s">
        <v>12</v>
      </c>
      <c r="B26" s="51">
        <v>2500</v>
      </c>
      <c r="C26" s="51">
        <v>2500</v>
      </c>
      <c r="D26" s="51">
        <v>2500</v>
      </c>
      <c r="E26" s="78"/>
      <c r="F26" s="79"/>
      <c r="G26" s="79"/>
      <c r="H26" s="80"/>
    </row>
    <row r="27" spans="1:14">
      <c r="A27" s="39" t="s">
        <v>13</v>
      </c>
      <c r="B27" s="51">
        <v>6000</v>
      </c>
      <c r="C27" s="51">
        <v>6000</v>
      </c>
      <c r="D27" s="51">
        <v>6000</v>
      </c>
      <c r="E27" s="78" t="s">
        <v>22</v>
      </c>
      <c r="F27" s="79"/>
      <c r="G27" s="79"/>
      <c r="H27" s="80"/>
    </row>
    <row r="28" spans="1:14">
      <c r="A28" s="39" t="s">
        <v>14</v>
      </c>
      <c r="B28" s="51">
        <v>6000</v>
      </c>
      <c r="C28" s="51">
        <v>6000</v>
      </c>
      <c r="D28" s="51">
        <v>6000</v>
      </c>
      <c r="E28" s="78" t="s">
        <v>22</v>
      </c>
      <c r="F28" s="79"/>
      <c r="G28" s="79"/>
      <c r="H28" s="80"/>
    </row>
    <row r="29" spans="1:14">
      <c r="A29" s="39" t="s">
        <v>60</v>
      </c>
      <c r="B29" s="51">
        <v>6000</v>
      </c>
      <c r="C29" s="51">
        <v>6000</v>
      </c>
      <c r="D29" s="51">
        <v>6000</v>
      </c>
      <c r="E29" s="78" t="s">
        <v>22</v>
      </c>
      <c r="F29" s="79"/>
      <c r="G29" s="79"/>
      <c r="H29" s="80"/>
    </row>
    <row r="30" spans="1:14">
      <c r="A30" s="39" t="s">
        <v>27</v>
      </c>
      <c r="B30" s="51"/>
      <c r="C30" s="51">
        <v>3500</v>
      </c>
      <c r="D30" s="51">
        <v>6000</v>
      </c>
      <c r="E30" s="78" t="s">
        <v>22</v>
      </c>
      <c r="F30" s="79"/>
      <c r="G30" s="79"/>
      <c r="H30" s="80"/>
    </row>
    <row r="31" spans="1:14">
      <c r="A31" s="39" t="s">
        <v>47</v>
      </c>
      <c r="B31" s="51">
        <v>1020000</v>
      </c>
      <c r="C31" s="51">
        <v>1240000</v>
      </c>
      <c r="D31" s="51"/>
      <c r="E31" s="78"/>
      <c r="F31" s="79"/>
      <c r="G31" s="79"/>
      <c r="H31" s="80"/>
    </row>
    <row r="32" spans="1:14">
      <c r="A32" s="39" t="s">
        <v>48</v>
      </c>
      <c r="B32" s="51"/>
      <c r="C32" s="51"/>
      <c r="D32" s="51">
        <v>777000</v>
      </c>
      <c r="E32" s="78" t="s">
        <v>35</v>
      </c>
      <c r="F32" s="79"/>
      <c r="G32" s="79"/>
      <c r="H32" s="80"/>
    </row>
    <row r="33" spans="1:9" s="18" customFormat="1">
      <c r="A33" s="39" t="s">
        <v>49</v>
      </c>
      <c r="B33" s="51"/>
      <c r="C33" s="51"/>
      <c r="D33" s="51">
        <v>254600</v>
      </c>
      <c r="E33" s="78" t="s">
        <v>54</v>
      </c>
      <c r="F33" s="79"/>
      <c r="G33" s="79"/>
      <c r="H33" s="80"/>
    </row>
    <row r="34" spans="1:9">
      <c r="A34" s="39" t="s">
        <v>16</v>
      </c>
      <c r="B34" s="51">
        <v>116160</v>
      </c>
      <c r="C34" s="51">
        <v>116160</v>
      </c>
      <c r="D34" s="51">
        <v>58080</v>
      </c>
      <c r="E34" s="78" t="s">
        <v>70</v>
      </c>
      <c r="F34" s="79"/>
      <c r="G34" s="79"/>
      <c r="H34" s="80"/>
    </row>
    <row r="35" spans="1:9">
      <c r="A35" s="39" t="s">
        <v>41</v>
      </c>
      <c r="B35" s="51">
        <v>525000</v>
      </c>
      <c r="C35" s="51">
        <v>761000</v>
      </c>
      <c r="D35" s="51"/>
      <c r="E35" s="78" t="s">
        <v>15</v>
      </c>
      <c r="F35" s="79"/>
      <c r="G35" s="79"/>
      <c r="H35" s="80"/>
    </row>
    <row r="36" spans="1:9">
      <c r="A36" s="39" t="s">
        <v>43</v>
      </c>
      <c r="B36" s="51">
        <v>122500</v>
      </c>
      <c r="C36" s="51">
        <v>30000</v>
      </c>
      <c r="D36" s="51"/>
      <c r="E36" s="53" t="s">
        <v>23</v>
      </c>
      <c r="F36" s="40"/>
      <c r="G36" s="40"/>
      <c r="H36" s="41"/>
    </row>
    <row r="37" spans="1:9">
      <c r="A37" s="39" t="s">
        <v>62</v>
      </c>
      <c r="B37" s="51">
        <v>590600</v>
      </c>
      <c r="C37" s="51">
        <v>120000</v>
      </c>
      <c r="D37" s="51"/>
      <c r="E37" s="53" t="s">
        <v>24</v>
      </c>
      <c r="F37" s="40"/>
      <c r="G37" s="40"/>
      <c r="H37" s="41"/>
    </row>
    <row r="38" spans="1:9">
      <c r="A38" s="39" t="s">
        <v>42</v>
      </c>
      <c r="B38" s="51">
        <v>158655</v>
      </c>
      <c r="C38" s="51">
        <v>0</v>
      </c>
      <c r="D38" s="51"/>
      <c r="E38" s="81" t="s">
        <v>72</v>
      </c>
      <c r="F38" s="82"/>
      <c r="G38" s="82"/>
      <c r="H38" s="83"/>
    </row>
    <row r="39" spans="1:9">
      <c r="A39" s="39" t="s">
        <v>40</v>
      </c>
      <c r="B39" s="51"/>
      <c r="C39" s="51">
        <v>559000</v>
      </c>
      <c r="D39" s="51">
        <v>1814000</v>
      </c>
      <c r="E39" s="78" t="s">
        <v>15</v>
      </c>
      <c r="F39" s="79"/>
      <c r="G39" s="79"/>
      <c r="H39" s="80"/>
    </row>
    <row r="40" spans="1:9">
      <c r="A40" s="39" t="s">
        <v>44</v>
      </c>
      <c r="B40" s="51"/>
      <c r="C40" s="51">
        <v>20000</v>
      </c>
      <c r="D40" s="51">
        <v>328000</v>
      </c>
      <c r="E40" s="53" t="s">
        <v>23</v>
      </c>
      <c r="F40" s="40"/>
      <c r="G40" s="40"/>
      <c r="H40" s="41"/>
    </row>
    <row r="41" spans="1:9">
      <c r="A41" s="39" t="s">
        <v>63</v>
      </c>
      <c r="B41" s="51"/>
      <c r="C41" s="51">
        <v>30000</v>
      </c>
      <c r="D41" s="51">
        <v>220000</v>
      </c>
      <c r="E41" s="53" t="s">
        <v>24</v>
      </c>
      <c r="F41" s="40"/>
      <c r="G41" s="40"/>
      <c r="H41" s="41"/>
    </row>
    <row r="42" spans="1:9">
      <c r="A42" s="39" t="s">
        <v>51</v>
      </c>
      <c r="B42" s="51"/>
      <c r="C42" s="51">
        <v>235960</v>
      </c>
      <c r="D42" s="51"/>
      <c r="E42" s="54"/>
      <c r="F42" s="55"/>
      <c r="G42" s="55"/>
      <c r="H42" s="56"/>
    </row>
    <row r="43" spans="1:9">
      <c r="A43" s="39" t="s">
        <v>17</v>
      </c>
      <c r="B43" s="51">
        <v>3000</v>
      </c>
      <c r="C43" s="51">
        <v>6900</v>
      </c>
      <c r="D43" s="51">
        <v>8000</v>
      </c>
      <c r="E43" s="78" t="s">
        <v>71</v>
      </c>
      <c r="F43" s="79"/>
      <c r="G43" s="79"/>
      <c r="H43" s="80"/>
    </row>
    <row r="44" spans="1:9">
      <c r="A44" s="57" t="s">
        <v>45</v>
      </c>
      <c r="B44" s="51"/>
      <c r="C44" s="51"/>
      <c r="D44" s="51">
        <v>30000</v>
      </c>
      <c r="E44" s="36" t="s">
        <v>64</v>
      </c>
      <c r="F44" s="40"/>
      <c r="G44" s="40"/>
      <c r="H44" s="41"/>
    </row>
    <row r="45" spans="1:9">
      <c r="A45" s="21" t="s">
        <v>18</v>
      </c>
      <c r="B45" s="22">
        <f>SUM(B21:B43)</f>
        <v>2611415</v>
      </c>
      <c r="C45" s="22">
        <f>SUM(C21:C43)</f>
        <v>3426930</v>
      </c>
      <c r="D45" s="22">
        <f>SUM(D21:D44)</f>
        <v>3630180</v>
      </c>
      <c r="E45" s="84"/>
      <c r="F45" s="85"/>
      <c r="G45" s="85"/>
      <c r="H45" s="86"/>
    </row>
    <row r="46" spans="1:9" ht="15.75" thickBot="1">
      <c r="A46" s="13"/>
      <c r="B46" s="15"/>
      <c r="C46" s="15"/>
      <c r="D46" s="15"/>
      <c r="E46" s="14"/>
      <c r="F46" s="14"/>
      <c r="G46" s="14"/>
      <c r="H46" s="16"/>
    </row>
    <row r="47" spans="1:9" ht="15.75" thickBot="1">
      <c r="A47" s="19" t="s">
        <v>19</v>
      </c>
      <c r="B47" s="20">
        <f>B18-B45</f>
        <v>-903452</v>
      </c>
      <c r="C47" s="32">
        <f>C18-C45</f>
        <v>1387324</v>
      </c>
      <c r="D47" s="20">
        <f>D18-D45</f>
        <v>-2545284</v>
      </c>
      <c r="E47" s="75"/>
      <c r="F47" s="76"/>
      <c r="G47" s="76"/>
      <c r="H47" s="77"/>
    </row>
    <row r="48" spans="1:9">
      <c r="A48" s="1"/>
      <c r="B48" s="25"/>
      <c r="C48" s="2"/>
      <c r="E48" s="18"/>
      <c r="F48" s="33"/>
      <c r="G48" s="18"/>
      <c r="H48" s="18"/>
      <c r="I48" s="18"/>
    </row>
    <row r="49" spans="1:4" ht="15.75" thickBot="1"/>
    <row r="50" spans="1:4">
      <c r="A50" s="8"/>
      <c r="B50" s="61" t="s">
        <v>30</v>
      </c>
      <c r="C50" s="65" t="s">
        <v>46</v>
      </c>
      <c r="D50" s="63" t="s">
        <v>53</v>
      </c>
    </row>
    <row r="51" spans="1:4">
      <c r="A51" s="3" t="s">
        <v>20</v>
      </c>
      <c r="B51" s="62">
        <v>1707963</v>
      </c>
      <c r="C51" s="66">
        <f>C18</f>
        <v>4814254</v>
      </c>
      <c r="D51" s="64">
        <f>D18</f>
        <v>1084896</v>
      </c>
    </row>
    <row r="52" spans="1:4">
      <c r="A52" s="3" t="s">
        <v>18</v>
      </c>
      <c r="B52" s="62">
        <v>2611415</v>
      </c>
      <c r="C52" s="66">
        <f>C45</f>
        <v>3426930</v>
      </c>
      <c r="D52" s="64">
        <f>D45</f>
        <v>3630180</v>
      </c>
    </row>
    <row r="53" spans="1:4">
      <c r="A53" s="9"/>
      <c r="B53" s="59"/>
      <c r="C53" s="60"/>
      <c r="D53" s="27"/>
    </row>
    <row r="54" spans="1:4">
      <c r="A54" s="3" t="s">
        <v>21</v>
      </c>
      <c r="B54" s="67">
        <f>B51-B52</f>
        <v>-903452</v>
      </c>
      <c r="C54" s="69">
        <f>C51-C52</f>
        <v>1387324</v>
      </c>
      <c r="D54" s="68">
        <f>D51-D52</f>
        <v>-2545284</v>
      </c>
    </row>
    <row r="55" spans="1:4" ht="19.899999999999999" customHeight="1">
      <c r="A55" s="23" t="s">
        <v>33</v>
      </c>
      <c r="B55" s="59"/>
      <c r="C55" s="60"/>
      <c r="D55" s="27"/>
    </row>
    <row r="56" spans="1:4">
      <c r="A56" s="3" t="s">
        <v>31</v>
      </c>
      <c r="B56" s="70">
        <v>1423793</v>
      </c>
      <c r="C56" s="69">
        <f>B56</f>
        <v>1423793</v>
      </c>
      <c r="D56" s="72">
        <f>C57</f>
        <v>2811117</v>
      </c>
    </row>
    <row r="57" spans="1:4" ht="15.75" thickBot="1">
      <c r="A57" s="17" t="s">
        <v>32</v>
      </c>
      <c r="B57" s="71">
        <v>520341</v>
      </c>
      <c r="C57" s="74">
        <f>C56+C54</f>
        <v>2811117</v>
      </c>
      <c r="D57" s="73">
        <f>D56+D54</f>
        <v>265833</v>
      </c>
    </row>
    <row r="58" spans="1:4">
      <c r="C58" s="26"/>
    </row>
    <row r="59" spans="1:4">
      <c r="C59" s="30"/>
    </row>
  </sheetData>
  <mergeCells count="33">
    <mergeCell ref="E10:H10"/>
    <mergeCell ref="A1:D1"/>
    <mergeCell ref="A3:B3"/>
    <mergeCell ref="E5:H5"/>
    <mergeCell ref="E6:H6"/>
    <mergeCell ref="E8:H8"/>
    <mergeCell ref="E7:H7"/>
    <mergeCell ref="E9:H9"/>
    <mergeCell ref="E11:H11"/>
    <mergeCell ref="E43:H43"/>
    <mergeCell ref="E45:H45"/>
    <mergeCell ref="E12:H12"/>
    <mergeCell ref="E39:H39"/>
    <mergeCell ref="E26:H26"/>
    <mergeCell ref="E18:H18"/>
    <mergeCell ref="E20:H20"/>
    <mergeCell ref="E21:H21"/>
    <mergeCell ref="E22:H22"/>
    <mergeCell ref="E23:H23"/>
    <mergeCell ref="E24:H24"/>
    <mergeCell ref="E13:H13"/>
    <mergeCell ref="E25:H25"/>
    <mergeCell ref="E47:H47"/>
    <mergeCell ref="E27:H27"/>
    <mergeCell ref="E28:H28"/>
    <mergeCell ref="E29:H29"/>
    <mergeCell ref="E32:H32"/>
    <mergeCell ref="E34:H34"/>
    <mergeCell ref="E35:H35"/>
    <mergeCell ref="E33:H33"/>
    <mergeCell ref="E30:H30"/>
    <mergeCell ref="E38:H38"/>
    <mergeCell ref="E31:H31"/>
  </mergeCells>
  <pageMargins left="0.7" right="0.7" top="0.75" bottom="0.75" header="0.3" footer="0.3"/>
  <pageSetup paperSize="9" scale="56" orientation="landscape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Rozpočet_2019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2018-11-26T14:27:01Z</dcterms:modified>
</cp:coreProperties>
</file>