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934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<sst xmlns="http://schemas.openxmlformats.org/spreadsheetml/2006/main" count="422" uniqueCount="383">
  <si>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</si>
  <si>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</si>
  <si>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</si>
  <si>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</si>
  <si>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</si>
  <si>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</si>
  <si>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</si>
  <si>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</si>
  <si>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</si>
  <si>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</si>
  <si>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</si>
  <si>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</si>
  <si>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</si>
  <si>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</si>
  <si>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</si>
  <si>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</si>
  <si>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</si>
  <si>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</si>
  <si>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</si>
  <si>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</si>
  <si>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</si>
  <si>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</si>
  <si>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</si>
  <si>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</si>
  <si>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</si>
  <si>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</si>
  <si>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</si>
  <si>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</si>
  <si>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</si>
  <si>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</si>
  <si>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</si>
  <si>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</si>
  <si>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</si>
  <si>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</si>
  <si>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</si>
  <si>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</si>
  <si>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</si>
  <si>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</si>
  <si>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</si>
  <si>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</si>
  <si>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</si>
  <si>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</si>
  <si>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</si>
  <si>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</si>
  <si>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</si>
  <si>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</si>
  <si>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</si>
  <si>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</si>
  <si>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</si>
  <si>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</si>
  <si>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</si>
  <si>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</si>
  <si>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</si>
  <si>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</si>
  <si>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</si>
  <si>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</si>
  <si>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</si>
  <si>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</si>
  <si>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</si>
  <si>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</si>
  <si>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</si>
  <si>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</si>
  <si>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</si>
  <si>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</si>
  <si>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</si>
  <si>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</si>
  <si>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</si>
  <si>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</si>
  <si>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</si>
  <si>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</si>
  <si>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</si>
  <si>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</si>
  <si>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</si>
  <si>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</si>
  <si>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</si>
  <si>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</si>
  <si>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</si>
  <si>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</si>
  <si>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</si>
  <si>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</si>
  <si>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</si>
  <si>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</si>
  <si>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</si>
  <si>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</si>
  <si>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</si>
  <si>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</si>
  <si>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</si>
  <si>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</si>
  <si>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</si>
  <si>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</si>
  <si>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</si>
  <si>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</si>
  <si>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</si>
  <si>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</si>
  <si>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</si>
  <si>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</si>
  <si>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</si>
  <si>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</si>
  <si>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</si>
  <si>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</si>
  <si>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</si>
  <si>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</si>
  <si>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</si>
  <si>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</si>
  <si>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</si>
  <si>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</si>
  <si>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</si>
  <si>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</si>
  <si>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</si>
  <si>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</si>
  <si>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</si>
  <si>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</si>
  <si>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</si>
  <si>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</si>
  <si>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</si>
  <si>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</si>
  <si>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</si>
  <si>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</si>
  <si>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</si>
  <si>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</si>
  <si>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</si>
  <si>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</si>
  <si>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</si>
  <si>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</si>
  <si>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</si>
  <si>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</si>
  <si>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</si>
  <si>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</si>
  <si>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</si>
  <si>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</si>
  <si>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</si>
  <si>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</si>
  <si>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</si>
  <si>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</si>
  <si>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</si>
  <si>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</si>
  <si>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</si>
  <si>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</si>
  <si>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</si>
  <si>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</si>
  <si>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</si>
  <si>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</si>
  <si>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</si>
  <si>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</si>
  <si>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</si>
  <si>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</si>
  <si>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</si>
  <si>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</si>
  <si>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</si>
  <si>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</si>
  <si>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</si>
  <si>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</si>
  <si>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</si>
  <si>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</si>
  <si>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</si>
  <si>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</si>
  <si>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</si>
  <si>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</si>
  <si>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</si>
  <si>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</si>
  <si>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</si>
  <si>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</si>
  <si>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</si>
  <si>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</si>
  <si>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</si>
  <si>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</si>
  <si>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</si>
  <si>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</si>
  <si>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</si>
  <si>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</si>
  <si>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</si>
  <si>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</si>
  <si>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</si>
  <si>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</si>
  <si>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</si>
  <si>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</si>
  <si>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</si>
  <si>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</si>
  <si>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</si>
  <si>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</si>
  <si>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</si>
  <si>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</si>
  <si>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</si>
  <si>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</si>
  <si>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</si>
  <si>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</si>
  <si>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</si>
  <si>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</si>
  <si>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</si>
  <si>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</si>
  <si>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</si>
  <si>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</si>
  <si>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</si>
  <si>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</si>
  <si>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</si>
  <si>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</si>
  <si>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</si>
  <si>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</si>
  <si>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</si>
  <si>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</si>
  <si>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</si>
  <si>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</si>
  <si>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</si>
  <si>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</si>
  <si>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</si>
  <si>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</si>
  <si>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</si>
  <si>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</si>
  <si>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</si>
  <si>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</si>
  <si>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</si>
  <si>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</si>
  <si>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</si>
  <si>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</si>
  <si>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</si>
  <si>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</si>
  <si>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</si>
  <si>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</si>
  <si>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</si>
  <si>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</si>
  <si>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</si>
  <si>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</si>
  <si>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</si>
  <si>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</si>
  <si>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</si>
  <si>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</si>
  <si>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</si>
  <si>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</si>
  <si>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</si>
  <si>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</si>
  <si>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</si>
  <si>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</si>
  <si>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</si>
  <si>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</si>
  <si>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</si>
  <si>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</si>
  <si>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</si>
  <si>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</si>
  <si>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</si>
  <si>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</si>
  <si>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</si>
  <si>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</si>
  <si>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</si>
  <si>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</si>
  <si>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</si>
  <si>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</si>
  <si>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</si>
  <si>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</si>
  <si>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</si>
  <si>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</si>
  <si>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</si>
  <si>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</si>
  <si>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</si>
  <si>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</si>
  <si>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</si>
  <si>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</si>
  <si>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</si>
  <si>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Byty el. energie přeplatky</t>
  </si>
  <si>
    <t>TČ el. energie přeplatek</t>
  </si>
  <si>
    <t>Příjmy z věcných břemen</t>
  </si>
  <si>
    <t>Náklady směnné sml., opr.garáž.</t>
  </si>
  <si>
    <t>Odpad. hospodářství</t>
  </si>
  <si>
    <t>Odpad. hospodářství tříděný</t>
  </si>
  <si>
    <t>Tříděný odpad služ. podnikatelé</t>
  </si>
  <si>
    <t>VZ příjmy z odkupu</t>
  </si>
  <si>
    <t>Místní správa, náhrady</t>
  </si>
  <si>
    <t>Převody z rozpočtových účtů</t>
  </si>
  <si>
    <t>Převody z vlastní pokladny</t>
  </si>
  <si>
    <t>MK DDHM</t>
  </si>
  <si>
    <t>Pitná voda rezerva dle z.č.274/2001</t>
  </si>
  <si>
    <t>Pitná voda dary</t>
  </si>
  <si>
    <t>Sportovní hřiště DDHM</t>
  </si>
  <si>
    <t>Sportovní hřiště materiál</t>
  </si>
  <si>
    <t>Sportovní hřiště služby</t>
  </si>
  <si>
    <t>Byty právní služby</t>
  </si>
  <si>
    <t>Nebyty pevná paliva</t>
  </si>
  <si>
    <t>Nebyty ele. energie</t>
  </si>
  <si>
    <t>TČ opravy</t>
  </si>
  <si>
    <t>Svoz tříděného odpadu materiál</t>
  </si>
  <si>
    <t>Štěpkovač metriál</t>
  </si>
  <si>
    <t>Využívání a zneš. kom. odpadů</t>
  </si>
  <si>
    <t>Ost. záležitosti ochrany obyvatel.</t>
  </si>
  <si>
    <t>Ochrana obyvatelstva</t>
  </si>
  <si>
    <t>JSDH refundace mzdy</t>
  </si>
  <si>
    <t>JSDH refundace mzdy SP, ZP</t>
  </si>
  <si>
    <t>JSDH DDHM, OE</t>
  </si>
  <si>
    <t>JSDH školení</t>
  </si>
  <si>
    <t>JSDH hasičská zbrojnice</t>
  </si>
  <si>
    <t>Volby refundace mzdy</t>
  </si>
  <si>
    <t>Volby SP zaměstnavatel</t>
  </si>
  <si>
    <t>Volby refundace mzdy SP a ZP</t>
  </si>
  <si>
    <t>Volby do ZO refundace mzdy</t>
  </si>
  <si>
    <t>Volby do ZO odměny OVK, DPP</t>
  </si>
  <si>
    <t>Volby do ZO refundace mzdy SP, ZP</t>
  </si>
  <si>
    <t>Volby do ZO materiál</t>
  </si>
  <si>
    <t>Volby do ZO el. energie</t>
  </si>
  <si>
    <t>Volby do ZO pevná paliva</t>
  </si>
  <si>
    <t>Volby do ZO tel. poplatky</t>
  </si>
  <si>
    <t>Volby do ZO služby</t>
  </si>
  <si>
    <t>Volby do ZO cestovné</t>
  </si>
  <si>
    <t>Volby do ZO občerstvení</t>
  </si>
  <si>
    <t>Volba prezidenta SP zaměstnavatel</t>
  </si>
  <si>
    <t>Volba prezidentaodměny OVK, DPP</t>
  </si>
  <si>
    <t>Volba prezidenta tel. poplatky</t>
  </si>
  <si>
    <t>Volba prezidenta refund. SP, ZP</t>
  </si>
  <si>
    <t>Volba prezidenzta materiál</t>
  </si>
  <si>
    <t>Volba prezidenta el. energie</t>
  </si>
  <si>
    <t>Volba prezidenta pevná paliva</t>
  </si>
  <si>
    <t>Volba prezidenta refundace mzdy</t>
  </si>
  <si>
    <t>Volba prezidenta  služby</t>
  </si>
  <si>
    <t>Volba prezidenta cestovné</t>
  </si>
  <si>
    <t>Volba prezidenta občerstvení</t>
  </si>
  <si>
    <t>Volby do zastupitelststva obce</t>
  </si>
  <si>
    <t>Volba prezidenta republiky</t>
  </si>
  <si>
    <t>Vnitřní správa podlimitní TZ</t>
  </si>
  <si>
    <t>Nájemné tiskárny s právem koupě</t>
  </si>
  <si>
    <t>Převody fin.prostředků z ČNB na KB</t>
  </si>
  <si>
    <t>Převody vlastním fondům</t>
  </si>
  <si>
    <t>Skutečnost</t>
  </si>
  <si>
    <t>k 31.10.2018</t>
  </si>
  <si>
    <t>R.O.</t>
  </si>
  <si>
    <t>č. 15/2018</t>
  </si>
  <si>
    <t>Rozpočet</t>
  </si>
  <si>
    <t>ZO zaplacené sankce</t>
  </si>
  <si>
    <t>Volba prezidenta poštovní sl.</t>
  </si>
  <si>
    <t>Rozpočet pro rok 2019 je schodkový, krytý z přebytků minulých let.</t>
  </si>
  <si>
    <t>Vyěšeno dne:</t>
  </si>
  <si>
    <t>Sejmuto dne:</t>
  </si>
  <si>
    <t>Vratky dotací volby - vyúčtování</t>
  </si>
  <si>
    <t>Příjem fin.vypořádání dotace volby</t>
  </si>
  <si>
    <t>Finanční vypořádání min.let</t>
  </si>
  <si>
    <t>Závazným ukazatelem jsou paragrafy rozpočtu.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</si>
  <si>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</si>
  <si>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</si>
  <si>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</si>
  <si>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</si>
  <si>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</si>
  <si>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</si>
  <si>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</si>
  <si>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</si>
  <si>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</si>
  <si>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</si>
  <si>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</si>
  <si>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</si>
  <si>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</si>
  <si>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</si>
  <si>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obec Horní Olešnice</t>
  </si>
  <si>
    <t>Rozpočet na rok 2019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</si>
  <si>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</si>
  <si>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</si>
  <si>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</si>
  <si>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</si>
  <si>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</si>
  <si>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</si>
  <si>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</si>
  <si>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</si>
  <si>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č. TUA-VZ-66/2018 a TUA-VZ-72/2018</t>
  </si>
  <si>
    <t>-</t>
  </si>
  <si>
    <t>od Ministerstva životního prostředí na akci "Snížení energetické náročnosti budovy</t>
  </si>
  <si>
    <t>od Úřadu práce na vytvoření pracovních příležitostí v rámci VPP a poskytnutí příspěvku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</si>
  <si>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</si>
  <si>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</si>
  <si>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</si>
  <si>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</si>
  <si>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</si>
  <si>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</si>
  <si>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</si>
  <si>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</si>
  <si>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</si>
  <si>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</si>
  <si>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</si>
  <si>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</si>
  <si>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</si>
  <si>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Zastupitelstvo schvaluje dle svých kompetencí vyhrazených zákonem o obcích poskytnutí dotací, peněžních a</t>
  </si>
  <si>
    <t>věcných darů dle návrhu rozpočtu na rok 2019 v té věši a těm fyzickým  a právnickým osobám, uvedených v příloze</t>
  </si>
  <si>
    <t xml:space="preserve"> č.1, která je součástí rozpočtu na rok 2019.</t>
  </si>
  <si>
    <t xml:space="preserve">Rozpočet na rok 2019 </t>
  </si>
  <si>
    <t>Příloha č. 1 k rozpočtu na rok 2019</t>
  </si>
  <si>
    <t>Komentář k rozpočtu na rok 2019 obce Horní Olešnice</t>
  </si>
  <si>
    <t>Rozpočet na rok 2019 je zveřejněn na www.horniolesnice.cz, v listinné podobě v kanceláři OÚ Horní Olešnice.</t>
  </si>
  <si>
    <t>Komentář k rozpočtu na rok 2019 příloha č. 2.</t>
  </si>
  <si>
    <t>3/05/2018</t>
  </si>
  <si>
    <t>Datum sestavení návrhu rozpočtu:               28.11.2018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</si>
</sst>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60" fillId="0" borderId="0" xfId="0" applyFont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6" xfId="0" applyFont="1" applyBorder="1" applyAlignment="1">
      <alignment horizontal="justify" vertical="top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8" fillId="0" borderId="25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31" xfId="0" applyBorder="1" applyAlignment="1">
      <alignment/>
    </xf>
    <xf numFmtId="0" fontId="7" fillId="0" borderId="3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1" fillId="0" borderId="13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0" fontId="60" fillId="0" borderId="14" xfId="0" applyFont="1" applyBorder="1" applyAlignment="1">
      <alignment/>
    </xf>
    <xf numFmtId="3" fontId="0" fillId="3" borderId="0" xfId="0" applyNumberFormat="1" applyFill="1" applyBorder="1" applyAlignment="1">
      <alignment/>
    </xf>
    <xf numFmtId="0" fontId="9" fillId="0" borderId="30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3" fontId="0" fillId="34" borderId="33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31" xfId="0" applyFont="1" applyBorder="1" applyAlignment="1">
      <alignment/>
    </xf>
    <xf numFmtId="3" fontId="0" fillId="34" borderId="34" xfId="0" applyNumberFormat="1" applyFill="1" applyBorder="1" applyAlignment="1">
      <alignment/>
    </xf>
    <xf numFmtId="3" fontId="0" fillId="34" borderId="35" xfId="0" applyNumberFormat="1" applyFill="1" applyBorder="1" applyAlignment="1">
      <alignment/>
    </xf>
    <xf numFmtId="3" fontId="0" fillId="34" borderId="26" xfId="0" applyNumberFormat="1" applyFill="1" applyBorder="1" applyAlignment="1">
      <alignment/>
    </xf>
    <xf numFmtId="3" fontId="60" fillId="34" borderId="34" xfId="0" applyNumberFormat="1" applyFont="1" applyFill="1" applyBorder="1" applyAlignment="1">
      <alignment/>
    </xf>
    <xf numFmtId="3" fontId="11" fillId="34" borderId="36" xfId="0" applyNumberFormat="1" applyFont="1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34" borderId="33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0" fillId="0" borderId="38" xfId="0" applyBorder="1" applyAlignment="1">
      <alignment/>
    </xf>
    <xf numFmtId="3" fontId="11" fillId="35" borderId="39" xfId="0" applyNumberFormat="1" applyFont="1" applyFill="1" applyBorder="1" applyAlignment="1">
      <alignment/>
    </xf>
    <xf numFmtId="3" fontId="0" fillId="35" borderId="40" xfId="0" applyNumberFormat="1" applyFill="1" applyBorder="1" applyAlignment="1">
      <alignment/>
    </xf>
    <xf numFmtId="3" fontId="0" fillId="34" borderId="41" xfId="0" applyNumberFormat="1" applyFill="1" applyBorder="1" applyAlignment="1">
      <alignment/>
    </xf>
    <xf numFmtId="3" fontId="0" fillId="35" borderId="42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" borderId="43" xfId="0" applyFont="1" applyFill="1" applyBorder="1" applyAlignment="1">
      <alignment/>
    </xf>
    <xf numFmtId="3" fontId="0" fillId="34" borderId="34" xfId="0" applyNumberFormat="1" applyFont="1" applyFill="1" applyBorder="1" applyAlignment="1">
      <alignment/>
    </xf>
    <xf numFmtId="0" fontId="9" fillId="0" borderId="24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9" fillId="0" borderId="16" xfId="0" applyFont="1" applyBorder="1" applyAlignment="1">
      <alignment horizontal="justify" vertical="top" wrapText="1"/>
    </xf>
    <xf numFmtId="3" fontId="60" fillId="33" borderId="0" xfId="0" applyNumberFormat="1" applyFont="1" applyFill="1" applyBorder="1" applyAlignment="1">
      <alignment/>
    </xf>
    <xf numFmtId="3" fontId="0" fillId="35" borderId="40" xfId="0" applyNumberFormat="1" applyFont="1" applyFill="1" applyBorder="1" applyAlignment="1">
      <alignment/>
    </xf>
    <xf numFmtId="3" fontId="0" fillId="35" borderId="42" xfId="0" applyNumberFormat="1" applyFont="1" applyFill="1" applyBorder="1" applyAlignment="1">
      <alignment/>
    </xf>
    <xf numFmtId="0" fontId="7" fillId="36" borderId="25" xfId="0" applyFont="1" applyFill="1" applyBorder="1" applyAlignment="1">
      <alignment vertical="top" wrapText="1"/>
    </xf>
    <xf numFmtId="0" fontId="7" fillId="36" borderId="21" xfId="0" applyFont="1" applyFill="1" applyBorder="1" applyAlignment="1">
      <alignment vertical="top" wrapText="1"/>
    </xf>
    <xf numFmtId="0" fontId="8" fillId="36" borderId="21" xfId="0" applyFont="1" applyFill="1" applyBorder="1" applyAlignment="1">
      <alignment vertical="top" wrapText="1"/>
    </xf>
    <xf numFmtId="0" fontId="0" fillId="36" borderId="21" xfId="0" applyFill="1" applyBorder="1" applyAlignment="1">
      <alignment/>
    </xf>
    <xf numFmtId="3" fontId="11" fillId="36" borderId="20" xfId="0" applyNumberFormat="1" applyFont="1" applyFill="1" applyBorder="1" applyAlignment="1">
      <alignment/>
    </xf>
    <xf numFmtId="0" fontId="8" fillId="36" borderId="21" xfId="0" applyFont="1" applyFill="1" applyBorder="1" applyAlignment="1">
      <alignment vertical="top" wrapText="1"/>
    </xf>
    <xf numFmtId="3" fontId="11" fillId="36" borderId="28" xfId="0" applyNumberFormat="1" applyFont="1" applyFill="1" applyBorder="1" applyAlignment="1">
      <alignment/>
    </xf>
    <xf numFmtId="0" fontId="7" fillId="36" borderId="46" xfId="0" applyFont="1" applyFill="1" applyBorder="1" applyAlignment="1">
      <alignment vertical="top" wrapText="1"/>
    </xf>
    <xf numFmtId="0" fontId="7" fillId="36" borderId="47" xfId="0" applyFont="1" applyFill="1" applyBorder="1" applyAlignment="1">
      <alignment vertical="top" wrapText="1"/>
    </xf>
    <xf numFmtId="0" fontId="8" fillId="36" borderId="47" xfId="0" applyFont="1" applyFill="1" applyBorder="1" applyAlignment="1">
      <alignment vertical="top" wrapText="1"/>
    </xf>
    <xf numFmtId="0" fontId="0" fillId="36" borderId="47" xfId="0" applyFill="1" applyBorder="1" applyAlignment="1">
      <alignment/>
    </xf>
    <xf numFmtId="3" fontId="11" fillId="36" borderId="48" xfId="0" applyNumberFormat="1" applyFont="1" applyFill="1" applyBorder="1" applyAlignment="1">
      <alignment/>
    </xf>
    <xf numFmtId="0" fontId="18" fillId="0" borderId="49" xfId="0" applyFont="1" applyBorder="1" applyAlignment="1">
      <alignment vertical="top" wrapText="1"/>
    </xf>
    <xf numFmtId="0" fontId="18" fillId="0" borderId="50" xfId="0" applyFont="1" applyBorder="1" applyAlignment="1">
      <alignment vertical="top" wrapText="1"/>
    </xf>
    <xf numFmtId="0" fontId="18" fillId="0" borderId="51" xfId="0" applyFont="1" applyBorder="1" applyAlignment="1">
      <alignment vertical="top" wrapText="1"/>
    </xf>
    <xf numFmtId="0" fontId="19" fillId="0" borderId="50" xfId="0" applyFont="1" applyBorder="1" applyAlignment="1">
      <alignment vertical="center" wrapText="1"/>
    </xf>
    <xf numFmtId="0" fontId="15" fillId="0" borderId="52" xfId="0" applyFont="1" applyBorder="1" applyAlignment="1">
      <alignment/>
    </xf>
    <xf numFmtId="0" fontId="15" fillId="0" borderId="51" xfId="0" applyFont="1" applyBorder="1" applyAlignment="1">
      <alignment/>
    </xf>
    <xf numFmtId="3" fontId="20" fillId="34" borderId="49" xfId="0" applyNumberFormat="1" applyFont="1" applyFill="1" applyBorder="1" applyAlignment="1">
      <alignment vertical="center"/>
    </xf>
    <xf numFmtId="0" fontId="9" fillId="36" borderId="25" xfId="0" applyFont="1" applyFill="1" applyBorder="1" applyAlignment="1">
      <alignment horizontal="justify" vertical="top" wrapText="1"/>
    </xf>
    <xf numFmtId="0" fontId="9" fillId="36" borderId="21" xfId="0" applyFont="1" applyFill="1" applyBorder="1" applyAlignment="1">
      <alignment horizontal="justify" vertical="top" wrapText="1"/>
    </xf>
    <xf numFmtId="0" fontId="10" fillId="36" borderId="21" xfId="0" applyFont="1" applyFill="1" applyBorder="1" applyAlignment="1">
      <alignment horizontal="justify" vertical="top" wrapText="1"/>
    </xf>
    <xf numFmtId="0" fontId="10" fillId="36" borderId="25" xfId="0" applyFont="1" applyFill="1" applyBorder="1" applyAlignment="1">
      <alignment horizontal="justify" vertical="top" wrapText="1"/>
    </xf>
    <xf numFmtId="0" fontId="10" fillId="36" borderId="21" xfId="0" applyFont="1" applyFill="1" applyBorder="1" applyAlignment="1">
      <alignment horizontal="justify" vertical="top" wrapText="1"/>
    </xf>
    <xf numFmtId="0" fontId="11" fillId="36" borderId="21" xfId="0" applyFont="1" applyFill="1" applyBorder="1" applyAlignment="1">
      <alignment/>
    </xf>
    <xf numFmtId="0" fontId="0" fillId="36" borderId="53" xfId="0" applyFill="1" applyBorder="1" applyAlignment="1">
      <alignment/>
    </xf>
    <xf numFmtId="0" fontId="9" fillId="36" borderId="23" xfId="0" applyFont="1" applyFill="1" applyBorder="1" applyAlignment="1">
      <alignment horizontal="justify" vertical="top" wrapText="1"/>
    </xf>
    <xf numFmtId="0" fontId="10" fillId="36" borderId="23" xfId="0" applyFont="1" applyFill="1" applyBorder="1" applyAlignment="1">
      <alignment horizontal="justify" vertical="top" wrapText="1"/>
    </xf>
    <xf numFmtId="0" fontId="0" fillId="36" borderId="23" xfId="0" applyFill="1" applyBorder="1" applyAlignment="1">
      <alignment/>
    </xf>
    <xf numFmtId="0" fontId="0" fillId="36" borderId="22" xfId="0" applyFill="1" applyBorder="1" applyAlignment="1">
      <alignment/>
    </xf>
    <xf numFmtId="3" fontId="11" fillId="36" borderId="36" xfId="0" applyNumberFormat="1" applyFont="1" applyFill="1" applyBorder="1" applyAlignment="1">
      <alignment/>
    </xf>
    <xf numFmtId="0" fontId="7" fillId="0" borderId="33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8" fillId="0" borderId="31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54" xfId="0" applyBorder="1" applyAlignment="1">
      <alignment/>
    </xf>
    <xf numFmtId="3" fontId="11" fillId="3" borderId="21" xfId="0" applyNumberFormat="1" applyFont="1" applyFill="1" applyBorder="1" applyAlignment="1">
      <alignment/>
    </xf>
    <xf numFmtId="3" fontId="11" fillId="34" borderId="20" xfId="0" applyNumberFormat="1" applyFont="1" applyFill="1" applyBorder="1" applyAlignment="1">
      <alignment/>
    </xf>
    <xf numFmtId="3" fontId="11" fillId="3" borderId="31" xfId="0" applyNumberFormat="1" applyFont="1" applyFill="1" applyBorder="1" applyAlignment="1">
      <alignment/>
    </xf>
    <xf numFmtId="3" fontId="11" fillId="34" borderId="33" xfId="0" applyNumberFormat="1" applyFont="1" applyFill="1" applyBorder="1" applyAlignment="1">
      <alignment/>
    </xf>
    <xf numFmtId="170" fontId="11" fillId="8" borderId="55" xfId="0" applyNumberFormat="1" applyFont="1" applyFill="1" applyBorder="1" applyAlignment="1">
      <alignment/>
    </xf>
    <xf numFmtId="170" fontId="11" fillId="8" borderId="56" xfId="0" applyNumberFormat="1" applyFont="1" applyFill="1" applyBorder="1" applyAlignment="1">
      <alignment/>
    </xf>
    <xf numFmtId="170" fontId="11" fillId="8" borderId="57" xfId="0" applyNumberFormat="1" applyFont="1" applyFill="1" applyBorder="1" applyAlignment="1">
      <alignment/>
    </xf>
    <xf numFmtId="0" fontId="3" fillId="0" borderId="49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11" fillId="36" borderId="58" xfId="0" applyNumberFormat="1" applyFont="1" applyFill="1" applyBorder="1" applyAlignment="1">
      <alignment/>
    </xf>
    <xf numFmtId="0" fontId="10" fillId="36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13" fillId="3" borderId="60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6" fillId="0" borderId="23" xfId="0" applyFont="1" applyBorder="1" applyAlignment="1">
      <alignment/>
    </xf>
    <xf numFmtId="0" fontId="1" fillId="0" borderId="6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0" fillId="0" borderId="27" xfId="0" applyFill="1" applyBorder="1" applyAlignment="1">
      <alignment/>
    </xf>
    <xf numFmtId="0" fontId="13" fillId="3" borderId="33" xfId="0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34" borderId="61" xfId="0" applyFont="1" applyFill="1" applyBorder="1" applyAlignment="1">
      <alignment horizontal="center"/>
    </xf>
    <xf numFmtId="0" fontId="13" fillId="34" borderId="39" xfId="0" applyFont="1" applyFill="1" applyBorder="1" applyAlignment="1">
      <alignment horizontal="center"/>
    </xf>
    <xf numFmtId="0" fontId="13" fillId="35" borderId="61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0" fontId="13" fillId="5" borderId="61" xfId="0" applyFont="1" applyFill="1" applyBorder="1" applyAlignment="1">
      <alignment horizontal="center"/>
    </xf>
    <xf numFmtId="3" fontId="0" fillId="34" borderId="41" xfId="0" applyNumberFormat="1" applyFont="1" applyFill="1" applyBorder="1" applyAlignment="1">
      <alignment/>
    </xf>
    <xf numFmtId="3" fontId="0" fillId="3" borderId="18" xfId="0" applyNumberFormat="1" applyFill="1" applyBorder="1" applyAlignment="1">
      <alignment/>
    </xf>
    <xf numFmtId="3" fontId="0" fillId="3" borderId="63" xfId="0" applyNumberFormat="1" applyFill="1" applyBorder="1" applyAlignment="1">
      <alignment/>
    </xf>
    <xf numFmtId="3" fontId="0" fillId="3" borderId="32" xfId="0" applyNumberFormat="1" applyFill="1" applyBorder="1" applyAlignment="1">
      <alignment/>
    </xf>
    <xf numFmtId="3" fontId="11" fillId="36" borderId="23" xfId="0" applyNumberFormat="1" applyFont="1" applyFill="1" applyBorder="1" applyAlignment="1">
      <alignment/>
    </xf>
    <xf numFmtId="3" fontId="0" fillId="3" borderId="64" xfId="0" applyNumberFormat="1" applyFill="1" applyBorder="1" applyAlignment="1">
      <alignment/>
    </xf>
    <xf numFmtId="0" fontId="0" fillId="3" borderId="63" xfId="0" applyFill="1" applyBorder="1" applyAlignment="1">
      <alignment/>
    </xf>
    <xf numFmtId="0" fontId="0" fillId="3" borderId="17" xfId="0" applyFill="1" applyBorder="1" applyAlignment="1">
      <alignment/>
    </xf>
    <xf numFmtId="3" fontId="0" fillId="3" borderId="17" xfId="0" applyNumberFormat="1" applyFill="1" applyBorder="1" applyAlignment="1">
      <alignment/>
    </xf>
    <xf numFmtId="3" fontId="0" fillId="3" borderId="65" xfId="0" applyNumberFormat="1" applyFill="1" applyBorder="1" applyAlignment="1">
      <alignment/>
    </xf>
    <xf numFmtId="0" fontId="0" fillId="3" borderId="32" xfId="0" applyFill="1" applyBorder="1" applyAlignment="1">
      <alignment/>
    </xf>
    <xf numFmtId="0" fontId="11" fillId="36" borderId="23" xfId="0" applyFont="1" applyFill="1" applyBorder="1" applyAlignment="1">
      <alignment/>
    </xf>
    <xf numFmtId="0" fontId="0" fillId="3" borderId="18" xfId="0" applyFill="1" applyBorder="1" applyAlignment="1">
      <alignment/>
    </xf>
    <xf numFmtId="3" fontId="60" fillId="3" borderId="18" xfId="0" applyNumberFormat="1" applyFont="1" applyFill="1" applyBorder="1" applyAlignment="1">
      <alignment/>
    </xf>
    <xf numFmtId="0" fontId="0" fillId="3" borderId="65" xfId="0" applyFill="1" applyBorder="1" applyAlignment="1">
      <alignment/>
    </xf>
    <xf numFmtId="3" fontId="11" fillId="36" borderId="66" xfId="0" applyNumberFormat="1" applyFont="1" applyFill="1" applyBorder="1" applyAlignment="1">
      <alignment/>
    </xf>
    <xf numFmtId="3" fontId="20" fillId="3" borderId="52" xfId="0" applyNumberFormat="1" applyFont="1" applyFill="1" applyBorder="1" applyAlignment="1">
      <alignment vertical="center"/>
    </xf>
    <xf numFmtId="4" fontId="0" fillId="5" borderId="42" xfId="0" applyNumberFormat="1" applyFill="1" applyBorder="1" applyAlignment="1">
      <alignment/>
    </xf>
    <xf numFmtId="4" fontId="0" fillId="5" borderId="40" xfId="0" applyNumberFormat="1" applyFill="1" applyBorder="1" applyAlignment="1">
      <alignment/>
    </xf>
    <xf numFmtId="4" fontId="0" fillId="5" borderId="67" xfId="0" applyNumberFormat="1" applyFont="1" applyFill="1" applyBorder="1" applyAlignment="1">
      <alignment/>
    </xf>
    <xf numFmtId="4" fontId="0" fillId="5" borderId="40" xfId="0" applyNumberFormat="1" applyFont="1" applyFill="1" applyBorder="1" applyAlignment="1">
      <alignment/>
    </xf>
    <xf numFmtId="4" fontId="0" fillId="5" borderId="67" xfId="0" applyNumberFormat="1" applyFill="1" applyBorder="1" applyAlignment="1">
      <alignment/>
    </xf>
    <xf numFmtId="4" fontId="0" fillId="5" borderId="68" xfId="0" applyNumberFormat="1" applyFill="1" applyBorder="1" applyAlignment="1">
      <alignment/>
    </xf>
    <xf numFmtId="4" fontId="11" fillId="36" borderId="28" xfId="0" applyNumberFormat="1" applyFont="1" applyFill="1" applyBorder="1" applyAlignment="1">
      <alignment/>
    </xf>
    <xf numFmtId="4" fontId="0" fillId="5" borderId="69" xfId="0" applyNumberFormat="1" applyFill="1" applyBorder="1" applyAlignment="1">
      <alignment/>
    </xf>
    <xf numFmtId="4" fontId="11" fillId="5" borderId="39" xfId="0" applyNumberFormat="1" applyFont="1" applyFill="1" applyBorder="1" applyAlignment="1">
      <alignment/>
    </xf>
    <xf numFmtId="4" fontId="60" fillId="5" borderId="67" xfId="0" applyNumberFormat="1" applyFont="1" applyFill="1" applyBorder="1" applyAlignment="1">
      <alignment/>
    </xf>
    <xf numFmtId="4" fontId="11" fillId="36" borderId="48" xfId="0" applyNumberFormat="1" applyFont="1" applyFill="1" applyBorder="1" applyAlignment="1">
      <alignment/>
    </xf>
    <xf numFmtId="4" fontId="20" fillId="5" borderId="61" xfId="0" applyNumberFormat="1" applyFont="1" applyFill="1" applyBorder="1" applyAlignment="1">
      <alignment vertical="center"/>
    </xf>
    <xf numFmtId="0" fontId="0" fillId="0" borderId="28" xfId="0" applyFill="1" applyBorder="1" applyAlignment="1">
      <alignment/>
    </xf>
    <xf numFmtId="0" fontId="13" fillId="0" borderId="23" xfId="0" applyFont="1" applyBorder="1" applyAlignment="1">
      <alignment/>
    </xf>
    <xf numFmtId="0" fontId="0" fillId="36" borderId="66" xfId="0" applyFill="1" applyBorder="1" applyAlignment="1">
      <alignment/>
    </xf>
    <xf numFmtId="0" fontId="0" fillId="3" borderId="70" xfId="0" applyFill="1" applyBorder="1" applyAlignment="1">
      <alignment/>
    </xf>
    <xf numFmtId="0" fontId="11" fillId="36" borderId="66" xfId="0" applyFont="1" applyFill="1" applyBorder="1" applyAlignment="1">
      <alignment/>
    </xf>
    <xf numFmtId="3" fontId="0" fillId="36" borderId="23" xfId="0" applyNumberFormat="1" applyFill="1" applyBorder="1" applyAlignment="1">
      <alignment/>
    </xf>
    <xf numFmtId="3" fontId="0" fillId="3" borderId="63" xfId="0" applyNumberFormat="1" applyFill="1" applyBorder="1" applyAlignment="1">
      <alignment horizontal="right"/>
    </xf>
    <xf numFmtId="3" fontId="0" fillId="3" borderId="17" xfId="0" applyNumberFormat="1" applyFill="1" applyBorder="1" applyAlignment="1">
      <alignment horizontal="right"/>
    </xf>
    <xf numFmtId="3" fontId="0" fillId="3" borderId="63" xfId="0" applyNumberFormat="1" applyFont="1" applyFill="1" applyBorder="1" applyAlignment="1">
      <alignment/>
    </xf>
    <xf numFmtId="3" fontId="0" fillId="3" borderId="32" xfId="0" applyNumberFormat="1" applyFont="1" applyFill="1" applyBorder="1" applyAlignment="1">
      <alignment/>
    </xf>
    <xf numFmtId="4" fontId="11" fillId="36" borderId="39" xfId="0" applyNumberFormat="1" applyFont="1" applyFill="1" applyBorder="1" applyAlignment="1">
      <alignment/>
    </xf>
    <xf numFmtId="4" fontId="0" fillId="5" borderId="42" xfId="0" applyNumberFormat="1" applyFont="1" applyFill="1" applyBorder="1" applyAlignment="1">
      <alignment/>
    </xf>
    <xf numFmtId="4" fontId="0" fillId="5" borderId="39" xfId="0" applyNumberFormat="1" applyFill="1" applyBorder="1" applyAlignment="1">
      <alignment/>
    </xf>
    <xf numFmtId="4" fontId="0" fillId="5" borderId="68" xfId="0" applyNumberFormat="1" applyFont="1" applyFill="1" applyBorder="1" applyAlignment="1">
      <alignment/>
    </xf>
    <xf numFmtId="4" fontId="11" fillId="5" borderId="20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3" fillId="35" borderId="39" xfId="0" applyFont="1" applyFill="1" applyBorder="1" applyAlignment="1">
      <alignment horizontal="center" shrinkToFit="1"/>
    </xf>
    <xf numFmtId="0" fontId="18" fillId="0" borderId="71" xfId="0" applyFont="1" applyBorder="1" applyAlignment="1">
      <alignment horizontal="justify" vertical="center" wrapText="1"/>
    </xf>
    <xf numFmtId="0" fontId="18" fillId="0" borderId="52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9" fillId="0" borderId="50" xfId="0" applyFont="1" applyBorder="1" applyAlignment="1">
      <alignment horizontal="justify" vertical="center" wrapText="1"/>
    </xf>
    <xf numFmtId="0" fontId="15" fillId="0" borderId="50" xfId="0" applyFont="1" applyBorder="1" applyAlignment="1">
      <alignment vertical="center"/>
    </xf>
    <xf numFmtId="0" fontId="0" fillId="36" borderId="58" xfId="0" applyFill="1" applyBorder="1" applyAlignment="1">
      <alignment/>
    </xf>
    <xf numFmtId="0" fontId="10" fillId="36" borderId="47" xfId="0" applyFont="1" applyFill="1" applyBorder="1" applyAlignment="1">
      <alignment horizontal="justify" vertical="top" wrapText="1"/>
    </xf>
    <xf numFmtId="0" fontId="9" fillId="36" borderId="47" xfId="0" applyFont="1" applyFill="1" applyBorder="1" applyAlignment="1">
      <alignment horizontal="justify" vertical="top" wrapText="1"/>
    </xf>
    <xf numFmtId="3" fontId="0" fillId="36" borderId="72" xfId="0" applyNumberFormat="1" applyFill="1" applyBorder="1" applyAlignment="1">
      <alignment/>
    </xf>
    <xf numFmtId="0" fontId="20" fillId="36" borderId="20" xfId="0" applyFont="1" applyFill="1" applyBorder="1" applyAlignment="1">
      <alignment/>
    </xf>
    <xf numFmtId="0" fontId="20" fillId="36" borderId="53" xfId="0" applyFont="1" applyFill="1" applyBorder="1" applyAlignment="1">
      <alignment/>
    </xf>
    <xf numFmtId="0" fontId="20" fillId="36" borderId="66" xfId="0" applyFont="1" applyFill="1" applyBorder="1" applyAlignment="1">
      <alignment/>
    </xf>
    <xf numFmtId="169" fontId="15" fillId="0" borderId="73" xfId="0" applyNumberFormat="1" applyFont="1" applyBorder="1" applyAlignment="1">
      <alignment/>
    </xf>
    <xf numFmtId="169" fontId="15" fillId="0" borderId="74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53" xfId="0" applyFont="1" applyBorder="1" applyAlignment="1">
      <alignment/>
    </xf>
    <xf numFmtId="169" fontId="20" fillId="0" borderId="53" xfId="0" applyNumberFormat="1" applyFont="1" applyBorder="1" applyAlignment="1">
      <alignment/>
    </xf>
    <xf numFmtId="169" fontId="20" fillId="0" borderId="66" xfId="0" applyNumberFormat="1" applyFont="1" applyBorder="1" applyAlignment="1">
      <alignment/>
    </xf>
    <xf numFmtId="0" fontId="15" fillId="0" borderId="35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0" fillId="0" borderId="53" xfId="0" applyBorder="1" applyAlignment="1">
      <alignment horizontal="center"/>
    </xf>
    <xf numFmtId="3" fontId="0" fillId="35" borderId="67" xfId="0" applyNumberFormat="1" applyFill="1" applyBorder="1" applyAlignment="1">
      <alignment/>
    </xf>
    <xf numFmtId="3" fontId="0" fillId="35" borderId="67" xfId="0" applyNumberFormat="1" applyFont="1" applyFill="1" applyBorder="1" applyAlignment="1">
      <alignment/>
    </xf>
    <xf numFmtId="3" fontId="0" fillId="35" borderId="68" xfId="0" applyNumberFormat="1" applyFill="1" applyBorder="1" applyAlignment="1">
      <alignment/>
    </xf>
    <xf numFmtId="3" fontId="0" fillId="35" borderId="69" xfId="0" applyNumberFormat="1" applyFill="1" applyBorder="1" applyAlignment="1">
      <alignment/>
    </xf>
    <xf numFmtId="3" fontId="60" fillId="35" borderId="67" xfId="0" applyNumberFormat="1" applyFont="1" applyFill="1" applyBorder="1" applyAlignment="1">
      <alignment/>
    </xf>
    <xf numFmtId="3" fontId="20" fillId="35" borderId="61" xfId="0" applyNumberFormat="1" applyFont="1" applyFill="1" applyBorder="1" applyAlignment="1">
      <alignment vertical="center"/>
    </xf>
    <xf numFmtId="3" fontId="11" fillId="36" borderId="39" xfId="0" applyNumberFormat="1" applyFont="1" applyFill="1" applyBorder="1" applyAlignment="1">
      <alignment/>
    </xf>
    <xf numFmtId="3" fontId="0" fillId="35" borderId="39" xfId="0" applyNumberFormat="1" applyFill="1" applyBorder="1" applyAlignment="1">
      <alignment/>
    </xf>
    <xf numFmtId="3" fontId="0" fillId="35" borderId="68" xfId="0" applyNumberFormat="1" applyFont="1" applyFill="1" applyBorder="1" applyAlignment="1">
      <alignment/>
    </xf>
    <xf numFmtId="3" fontId="11" fillId="35" borderId="28" xfId="0" applyNumberFormat="1" applyFont="1" applyFill="1" applyBorder="1" applyAlignment="1">
      <alignment/>
    </xf>
    <xf numFmtId="3" fontId="11" fillId="35" borderId="68" xfId="0" applyNumberFormat="1" applyFont="1" applyFill="1" applyBorder="1" applyAlignment="1">
      <alignment/>
    </xf>
    <xf numFmtId="0" fontId="11" fillId="0" borderId="6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1" fillId="0" borderId="20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66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4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0" xfId="0" applyAlignment="1">
      <alignment/>
    </xf>
    <xf numFmtId="0" fontId="3" fillId="0" borderId="36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3" fillId="0" borderId="53" xfId="0" applyFont="1" applyBorder="1" applyAlignment="1">
      <alignment/>
    </xf>
    <xf numFmtId="0" fontId="3" fillId="0" borderId="66" xfId="0" applyFont="1" applyBorder="1" applyAlignment="1">
      <alignment/>
    </xf>
    <xf numFmtId="0" fontId="11" fillId="8" borderId="76" xfId="0" applyFont="1" applyFill="1" applyBorder="1" applyAlignment="1">
      <alignment/>
    </xf>
    <xf numFmtId="0" fontId="11" fillId="8" borderId="7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78" xfId="0" applyFont="1" applyFill="1" applyBorder="1" applyAlignment="1">
      <alignment/>
    </xf>
    <xf numFmtId="0" fontId="15" fillId="0" borderId="79" xfId="0" applyFont="1" applyFill="1" applyBorder="1" applyAlignment="1">
      <alignment/>
    </xf>
    <xf numFmtId="0" fontId="15" fillId="0" borderId="80" xfId="0" applyFont="1" applyFill="1" applyBorder="1" applyAlignment="1">
      <alignment/>
    </xf>
    <xf numFmtId="169" fontId="15" fillId="0" borderId="81" xfId="0" applyNumberFormat="1" applyFont="1" applyBorder="1" applyAlignment="1">
      <alignment/>
    </xf>
    <xf numFmtId="169" fontId="15" fillId="0" borderId="82" xfId="0" applyNumberFormat="1" applyFont="1" applyBorder="1" applyAlignment="1">
      <alignment/>
    </xf>
    <xf numFmtId="0" fontId="15" fillId="0" borderId="78" xfId="0" applyFont="1" applyBorder="1" applyAlignment="1">
      <alignment/>
    </xf>
    <xf numFmtId="0" fontId="15" fillId="0" borderId="79" xfId="0" applyFont="1" applyBorder="1" applyAlignment="1">
      <alignment/>
    </xf>
    <xf numFmtId="0" fontId="15" fillId="0" borderId="80" xfId="0" applyFont="1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44" xfId="0" applyFont="1" applyFill="1" applyBorder="1" applyAlignment="1">
      <alignment/>
    </xf>
    <xf numFmtId="0" fontId="15" fillId="0" borderId="64" xfId="0" applyFont="1" applyFill="1" applyBorder="1" applyAlignment="1">
      <alignment/>
    </xf>
    <xf numFmtId="169" fontId="15" fillId="0" borderId="83" xfId="0" applyNumberFormat="1" applyFont="1" applyBorder="1" applyAlignment="1">
      <alignment/>
    </xf>
    <xf numFmtId="169" fontId="15" fillId="0" borderId="70" xfId="0" applyNumberFormat="1" applyFont="1" applyBorder="1" applyAlignment="1">
      <alignment/>
    </xf>
    <xf numFmtId="0" fontId="15" fillId="0" borderId="35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15" fillId="0" borderId="63" xfId="0" applyFont="1" applyFill="1" applyBorder="1" applyAlignment="1">
      <alignment/>
    </xf>
    <xf numFmtId="169" fontId="15" fillId="0" borderId="73" xfId="0" applyNumberFormat="1" applyFont="1" applyBorder="1" applyAlignment="1">
      <alignment/>
    </xf>
    <xf numFmtId="169" fontId="15" fillId="0" borderId="74" xfId="0" applyNumberFormat="1" applyFont="1" applyBorder="1" applyAlignment="1">
      <alignment/>
    </xf>
    <xf numFmtId="0" fontId="20" fillId="0" borderId="20" xfId="0" applyFont="1" applyBorder="1" applyAlignment="1">
      <alignment horizontal="left"/>
    </xf>
    <xf numFmtId="0" fontId="20" fillId="0" borderId="53" xfId="0" applyFont="1" applyBorder="1" applyAlignment="1">
      <alignment horizontal="left"/>
    </xf>
    <xf numFmtId="0" fontId="20" fillId="0" borderId="66" xfId="0" applyFont="1" applyBorder="1" applyAlignment="1">
      <alignment horizontal="left"/>
    </xf>
    <xf numFmtId="0" fontId="15" fillId="0" borderId="41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63" xfId="0" applyFont="1" applyBorder="1" applyAlignment="1">
      <alignment/>
    </xf>
    <xf numFmtId="0" fontId="21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6"/>
  <sheetViews>
    <sheetView tabSelected="1" zoomScalePageLayoutView="0" workbookViewId="0" topLeftCell="A1">
      <selection activeCell="N369" sqref="N369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7" width="11.7109375" style="0" customWidth="1"/>
    <col min="8" max="8" width="14.140625" style="0" customWidth="1"/>
    <col min="9" max="10" width="11.7109375" style="0" customWidth="1"/>
  </cols>
  <sheetData>
    <row r="1" spans="1:10" ht="19.5">
      <c r="A1" s="255" t="s">
        <v>376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10" ht="19.5">
      <c r="A2" s="255" t="s">
        <v>346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5.75" customHeight="1" thickBot="1">
      <c r="A3" s="258"/>
      <c r="B3" s="259"/>
      <c r="C3" s="259"/>
      <c r="D3" s="259"/>
      <c r="E3" s="260"/>
      <c r="F3" s="260"/>
      <c r="G3" s="259"/>
      <c r="H3" s="259"/>
      <c r="I3" s="259"/>
      <c r="J3" s="1"/>
    </row>
    <row r="4" spans="1:10" ht="21.75" customHeight="1" thickBot="1">
      <c r="A4" s="262" t="s">
        <v>332</v>
      </c>
      <c r="B4" s="263"/>
      <c r="C4" s="263"/>
      <c r="D4" s="264"/>
      <c r="E4" s="231"/>
      <c r="F4" s="231"/>
      <c r="G4" s="160" t="s">
        <v>322</v>
      </c>
      <c r="H4" s="162" t="s">
        <v>318</v>
      </c>
      <c r="I4" s="149" t="s">
        <v>320</v>
      </c>
      <c r="J4" s="210" t="s">
        <v>322</v>
      </c>
    </row>
    <row r="5" spans="1:10" ht="21.75" customHeight="1" thickBot="1">
      <c r="A5" s="140"/>
      <c r="B5" s="40"/>
      <c r="C5" s="40"/>
      <c r="D5" s="150"/>
      <c r="E5" s="40"/>
      <c r="F5" s="40"/>
      <c r="G5" s="159">
        <v>2018</v>
      </c>
      <c r="H5" s="163" t="s">
        <v>319</v>
      </c>
      <c r="I5" s="157" t="s">
        <v>321</v>
      </c>
      <c r="J5" s="161">
        <v>2019</v>
      </c>
    </row>
    <row r="6" spans="1:10" ht="13.5" thickBot="1">
      <c r="A6" s="35" t="s">
        <v>0</v>
      </c>
      <c r="B6" s="36" t="s">
        <v>1</v>
      </c>
      <c r="C6" s="36" t="s">
        <v>2</v>
      </c>
      <c r="D6" s="154" t="s">
        <v>3</v>
      </c>
      <c r="E6" s="153"/>
      <c r="F6" s="155"/>
      <c r="G6" s="156"/>
      <c r="H6" s="193"/>
      <c r="I6" s="158" t="s">
        <v>159</v>
      </c>
      <c r="J6" s="152"/>
    </row>
    <row r="7" spans="1:10" ht="12.75">
      <c r="A7" s="29">
        <v>231</v>
      </c>
      <c r="B7" s="30"/>
      <c r="C7" s="30">
        <v>1111</v>
      </c>
      <c r="D7" s="30" t="s">
        <v>4</v>
      </c>
      <c r="E7" s="12"/>
      <c r="F7" s="12"/>
      <c r="G7" s="66">
        <v>1028117</v>
      </c>
      <c r="H7" s="181">
        <v>846622.38</v>
      </c>
      <c r="I7" s="165">
        <v>1028117</v>
      </c>
      <c r="J7" s="232">
        <v>1201176</v>
      </c>
    </row>
    <row r="8" spans="1:10" ht="12.75">
      <c r="A8" s="2">
        <v>231</v>
      </c>
      <c r="B8" s="3"/>
      <c r="C8" s="3">
        <v>1112</v>
      </c>
      <c r="D8" s="3" t="s">
        <v>5</v>
      </c>
      <c r="E8" s="10"/>
      <c r="F8" s="10"/>
      <c r="G8" s="67">
        <v>26532</v>
      </c>
      <c r="H8" s="182">
        <v>14577.11</v>
      </c>
      <c r="I8" s="166">
        <v>26532</v>
      </c>
      <c r="J8" s="79">
        <v>29367</v>
      </c>
    </row>
    <row r="9" spans="1:10" ht="12.75">
      <c r="A9" s="2">
        <v>231</v>
      </c>
      <c r="B9" s="3"/>
      <c r="C9" s="3">
        <v>1113</v>
      </c>
      <c r="D9" s="3" t="s">
        <v>6</v>
      </c>
      <c r="E9" s="10"/>
      <c r="F9" s="10"/>
      <c r="G9" s="67">
        <v>81807</v>
      </c>
      <c r="H9" s="182">
        <v>81366.74</v>
      </c>
      <c r="I9" s="166">
        <v>81807</v>
      </c>
      <c r="J9" s="79">
        <v>94878</v>
      </c>
    </row>
    <row r="10" spans="1:10" ht="12.75">
      <c r="A10" s="2">
        <v>231</v>
      </c>
      <c r="B10" s="3"/>
      <c r="C10" s="3">
        <v>1121</v>
      </c>
      <c r="D10" s="3" t="s">
        <v>7</v>
      </c>
      <c r="E10" s="10"/>
      <c r="F10" s="10"/>
      <c r="G10" s="67">
        <v>915354</v>
      </c>
      <c r="H10" s="182">
        <v>748583.71</v>
      </c>
      <c r="I10" s="166">
        <v>915354</v>
      </c>
      <c r="J10" s="79">
        <v>980406</v>
      </c>
    </row>
    <row r="11" spans="1:10" ht="12.75">
      <c r="A11" s="2">
        <v>231</v>
      </c>
      <c r="B11" s="3"/>
      <c r="C11" s="3">
        <v>1122</v>
      </c>
      <c r="D11" s="3" t="s">
        <v>154</v>
      </c>
      <c r="E11" s="10"/>
      <c r="F11" s="10"/>
      <c r="G11" s="67">
        <v>150860</v>
      </c>
      <c r="H11" s="182">
        <v>84740</v>
      </c>
      <c r="I11" s="166">
        <v>84740</v>
      </c>
      <c r="J11" s="79">
        <v>84740</v>
      </c>
    </row>
    <row r="12" spans="1:10" ht="12.75">
      <c r="A12" s="2">
        <v>231</v>
      </c>
      <c r="B12" s="3"/>
      <c r="C12" s="3">
        <v>1211</v>
      </c>
      <c r="D12" s="3" t="s">
        <v>8</v>
      </c>
      <c r="E12" s="10"/>
      <c r="F12" s="10"/>
      <c r="G12" s="67">
        <v>2168991</v>
      </c>
      <c r="H12" s="182">
        <v>1738620.24</v>
      </c>
      <c r="I12" s="166">
        <v>2168991</v>
      </c>
      <c r="J12" s="79">
        <v>2351619</v>
      </c>
    </row>
    <row r="13" spans="1:10" ht="12.75" customHeight="1">
      <c r="A13" s="13">
        <v>231</v>
      </c>
      <c r="B13" s="14"/>
      <c r="C13" s="14">
        <v>1335</v>
      </c>
      <c r="D13" s="38" t="s">
        <v>215</v>
      </c>
      <c r="E13" s="15"/>
      <c r="F13" s="15"/>
      <c r="G13" s="88">
        <v>0</v>
      </c>
      <c r="H13" s="183">
        <v>0</v>
      </c>
      <c r="I13" s="165">
        <v>0</v>
      </c>
      <c r="J13" s="233">
        <v>0</v>
      </c>
    </row>
    <row r="14" spans="1:10" ht="12.75">
      <c r="A14" s="2">
        <v>231</v>
      </c>
      <c r="B14" s="3"/>
      <c r="C14" s="3">
        <v>1381</v>
      </c>
      <c r="D14" s="73" t="s">
        <v>216</v>
      </c>
      <c r="E14" s="10"/>
      <c r="F14" s="10"/>
      <c r="G14" s="142">
        <v>10000</v>
      </c>
      <c r="H14" s="184">
        <v>18923.74</v>
      </c>
      <c r="I14" s="166">
        <v>20000</v>
      </c>
      <c r="J14" s="95">
        <v>10000</v>
      </c>
    </row>
    <row r="15" spans="1:10" ht="12.75">
      <c r="A15" s="2">
        <v>231</v>
      </c>
      <c r="B15" s="3"/>
      <c r="C15" s="3">
        <v>1382</v>
      </c>
      <c r="D15" s="73" t="s">
        <v>217</v>
      </c>
      <c r="E15" s="10"/>
      <c r="F15" s="10"/>
      <c r="G15" s="142">
        <v>0</v>
      </c>
      <c r="H15" s="184">
        <v>0</v>
      </c>
      <c r="I15" s="166">
        <v>0</v>
      </c>
      <c r="J15" s="95">
        <v>0</v>
      </c>
    </row>
    <row r="16" spans="1:10" ht="14.25" customHeight="1">
      <c r="A16" s="13">
        <v>231</v>
      </c>
      <c r="B16" s="14"/>
      <c r="C16" s="14">
        <v>1351</v>
      </c>
      <c r="D16" s="14" t="s">
        <v>136</v>
      </c>
      <c r="E16" s="15"/>
      <c r="F16" s="15"/>
      <c r="G16" s="66">
        <v>0</v>
      </c>
      <c r="H16" s="185">
        <v>0</v>
      </c>
      <c r="I16" s="165">
        <v>0</v>
      </c>
      <c r="J16" s="232">
        <v>0</v>
      </c>
    </row>
    <row r="17" spans="1:10" ht="13.5" thickBot="1">
      <c r="A17" s="46">
        <v>231</v>
      </c>
      <c r="B17" s="47"/>
      <c r="C17" s="47">
        <v>1511</v>
      </c>
      <c r="D17" s="47" t="s">
        <v>82</v>
      </c>
      <c r="E17" s="48"/>
      <c r="F17" s="48"/>
      <c r="G17" s="63">
        <v>423330</v>
      </c>
      <c r="H17" s="186">
        <v>355668</v>
      </c>
      <c r="I17" s="167">
        <v>423330</v>
      </c>
      <c r="J17" s="234">
        <v>423330</v>
      </c>
    </row>
    <row r="18" spans="1:10" ht="13.5" thickBot="1">
      <c r="A18" s="97"/>
      <c r="B18" s="98"/>
      <c r="C18" s="98"/>
      <c r="D18" s="99" t="s">
        <v>81</v>
      </c>
      <c r="E18" s="100"/>
      <c r="F18" s="100"/>
      <c r="G18" s="101">
        <f>SUM(G7:G17)</f>
        <v>4804991</v>
      </c>
      <c r="H18" s="187">
        <f>SUM(H7:H17)</f>
        <v>3889101.92</v>
      </c>
      <c r="I18" s="168">
        <f>SUM(I7:I17)</f>
        <v>4748871</v>
      </c>
      <c r="J18" s="103">
        <f>SUM(J7:J17)</f>
        <v>5175516</v>
      </c>
    </row>
    <row r="19" spans="1:11" ht="12.75">
      <c r="A19" s="29">
        <v>231</v>
      </c>
      <c r="B19" s="30"/>
      <c r="C19" s="30">
        <v>1340</v>
      </c>
      <c r="D19" s="30" t="s">
        <v>104</v>
      </c>
      <c r="E19" s="12"/>
      <c r="F19" s="12"/>
      <c r="G19" s="80">
        <v>184000</v>
      </c>
      <c r="H19" s="181">
        <v>164585</v>
      </c>
      <c r="I19" s="169">
        <v>184000</v>
      </c>
      <c r="J19" s="81">
        <v>175000</v>
      </c>
      <c r="K19" s="145"/>
    </row>
    <row r="20" spans="1:10" ht="12.75">
      <c r="A20" s="13">
        <v>231</v>
      </c>
      <c r="B20" s="14"/>
      <c r="C20" s="14">
        <v>1341</v>
      </c>
      <c r="D20" s="14" t="s">
        <v>10</v>
      </c>
      <c r="E20" s="15"/>
      <c r="F20" s="15"/>
      <c r="G20" s="66">
        <v>5100</v>
      </c>
      <c r="H20" s="185">
        <v>5400</v>
      </c>
      <c r="I20" s="165">
        <v>5500</v>
      </c>
      <c r="J20" s="232">
        <v>5500</v>
      </c>
    </row>
    <row r="21" spans="1:10" ht="12.75">
      <c r="A21" s="2">
        <v>231</v>
      </c>
      <c r="B21" s="3"/>
      <c r="C21" s="3">
        <v>1342</v>
      </c>
      <c r="D21" s="3" t="s">
        <v>113</v>
      </c>
      <c r="E21" s="10"/>
      <c r="F21" s="10"/>
      <c r="G21" s="67">
        <v>15000</v>
      </c>
      <c r="H21" s="182">
        <v>0</v>
      </c>
      <c r="I21" s="166">
        <v>15000</v>
      </c>
      <c r="J21" s="79">
        <v>5000</v>
      </c>
    </row>
    <row r="22" spans="1:10" ht="12.75">
      <c r="A22" s="2">
        <v>231</v>
      </c>
      <c r="B22" s="3"/>
      <c r="C22" s="3">
        <v>1343</v>
      </c>
      <c r="D22" s="3" t="s">
        <v>168</v>
      </c>
      <c r="E22" s="10"/>
      <c r="F22" s="10"/>
      <c r="G22" s="67">
        <v>200</v>
      </c>
      <c r="H22" s="182">
        <v>260</v>
      </c>
      <c r="I22" s="166">
        <v>450</v>
      </c>
      <c r="J22" s="79">
        <v>200</v>
      </c>
    </row>
    <row r="23" spans="1:10" ht="12.75">
      <c r="A23" s="2">
        <v>231</v>
      </c>
      <c r="B23" s="3"/>
      <c r="C23" s="3">
        <v>1344</v>
      </c>
      <c r="D23" s="3" t="s">
        <v>19</v>
      </c>
      <c r="E23" s="10"/>
      <c r="F23" s="10"/>
      <c r="G23" s="67">
        <v>700</v>
      </c>
      <c r="H23" s="182">
        <v>0</v>
      </c>
      <c r="I23" s="170">
        <v>700</v>
      </c>
      <c r="J23" s="79">
        <v>200</v>
      </c>
    </row>
    <row r="24" spans="1:10" ht="12.75">
      <c r="A24" s="2">
        <v>231</v>
      </c>
      <c r="B24" s="3"/>
      <c r="C24" s="3">
        <v>1345</v>
      </c>
      <c r="D24" s="3" t="s">
        <v>135</v>
      </c>
      <c r="E24" s="10"/>
      <c r="F24" s="10"/>
      <c r="G24" s="67">
        <v>9000</v>
      </c>
      <c r="H24" s="182">
        <v>0</v>
      </c>
      <c r="I24" s="166">
        <v>9000</v>
      </c>
      <c r="J24" s="79">
        <v>3000</v>
      </c>
    </row>
    <row r="25" spans="1:10" ht="12.75">
      <c r="A25" s="2">
        <v>231</v>
      </c>
      <c r="B25" s="3"/>
      <c r="C25" s="3">
        <v>1347</v>
      </c>
      <c r="D25" s="3" t="s">
        <v>20</v>
      </c>
      <c r="E25" s="10"/>
      <c r="F25" s="10"/>
      <c r="G25" s="67">
        <v>0</v>
      </c>
      <c r="H25" s="182">
        <v>0</v>
      </c>
      <c r="I25" s="170">
        <v>0</v>
      </c>
      <c r="J25" s="79"/>
    </row>
    <row r="26" spans="1:10" ht="12.75">
      <c r="A26" s="9">
        <v>231</v>
      </c>
      <c r="B26" s="4"/>
      <c r="C26" s="4">
        <v>1356</v>
      </c>
      <c r="D26" s="4" t="s">
        <v>218</v>
      </c>
      <c r="E26" s="17"/>
      <c r="F26" s="17"/>
      <c r="G26" s="68">
        <v>200</v>
      </c>
      <c r="H26" s="188">
        <v>600</v>
      </c>
      <c r="I26" s="171">
        <v>600</v>
      </c>
      <c r="J26" s="235">
        <v>200</v>
      </c>
    </row>
    <row r="27" spans="1:10" ht="13.5" thickBot="1">
      <c r="A27" s="9">
        <v>231</v>
      </c>
      <c r="B27" s="4"/>
      <c r="C27" s="4">
        <v>1361</v>
      </c>
      <c r="D27" s="4" t="s">
        <v>9</v>
      </c>
      <c r="E27" s="17"/>
      <c r="F27" s="17"/>
      <c r="G27" s="68">
        <v>3000</v>
      </c>
      <c r="H27" s="188">
        <v>3110</v>
      </c>
      <c r="I27" s="172">
        <v>3000</v>
      </c>
      <c r="J27" s="235">
        <v>3000</v>
      </c>
    </row>
    <row r="28" spans="1:10" ht="13.5" thickBot="1">
      <c r="A28" s="97"/>
      <c r="B28" s="98"/>
      <c r="C28" s="98"/>
      <c r="D28" s="102" t="s">
        <v>114</v>
      </c>
      <c r="E28" s="100"/>
      <c r="F28" s="100"/>
      <c r="G28" s="101">
        <f>SUM(G19:G27)</f>
        <v>217200</v>
      </c>
      <c r="H28" s="187">
        <f>SUM(H19:H27)</f>
        <v>173955</v>
      </c>
      <c r="I28" s="168">
        <f>SUM(I19:I27)</f>
        <v>218250</v>
      </c>
      <c r="J28" s="103">
        <f>SUM(J19:J27)</f>
        <v>192100</v>
      </c>
    </row>
    <row r="29" spans="1:10" ht="12.75">
      <c r="A29" s="13">
        <v>231</v>
      </c>
      <c r="B29" s="14"/>
      <c r="C29" s="14">
        <v>4111</v>
      </c>
      <c r="D29" s="38" t="s">
        <v>199</v>
      </c>
      <c r="E29" s="15"/>
      <c r="F29" s="15"/>
      <c r="G29" s="66">
        <v>0</v>
      </c>
      <c r="H29" s="185">
        <v>155962</v>
      </c>
      <c r="I29" s="165">
        <v>155962</v>
      </c>
      <c r="J29" s="232">
        <v>0</v>
      </c>
    </row>
    <row r="30" spans="1:11" ht="12.75">
      <c r="A30" s="2">
        <v>231</v>
      </c>
      <c r="B30" s="3"/>
      <c r="C30" s="3">
        <v>4112</v>
      </c>
      <c r="D30" s="3" t="s">
        <v>162</v>
      </c>
      <c r="E30" s="10"/>
      <c r="F30" s="10"/>
      <c r="G30" s="67">
        <v>58200</v>
      </c>
      <c r="H30" s="182">
        <v>51416.7</v>
      </c>
      <c r="I30" s="166">
        <v>61700</v>
      </c>
      <c r="J30" s="79">
        <v>61700</v>
      </c>
      <c r="K30" s="145"/>
    </row>
    <row r="31" spans="1:10" ht="12.75">
      <c r="A31" s="2">
        <v>231</v>
      </c>
      <c r="B31" s="3"/>
      <c r="C31" s="3">
        <v>4116</v>
      </c>
      <c r="D31" s="3" t="s">
        <v>138</v>
      </c>
      <c r="E31" s="10"/>
      <c r="F31" s="10"/>
      <c r="G31" s="67">
        <v>210000</v>
      </c>
      <c r="H31" s="182">
        <v>136860</v>
      </c>
      <c r="I31" s="166">
        <v>315000</v>
      </c>
      <c r="J31" s="79">
        <v>135000</v>
      </c>
    </row>
    <row r="32" spans="1:10" ht="12.75">
      <c r="A32" s="9">
        <v>231</v>
      </c>
      <c r="B32" s="4"/>
      <c r="C32" s="4">
        <v>4213</v>
      </c>
      <c r="D32" s="4" t="s">
        <v>220</v>
      </c>
      <c r="E32" s="17"/>
      <c r="F32" s="17"/>
      <c r="G32" s="68">
        <v>880590</v>
      </c>
      <c r="H32" s="188">
        <v>305746</v>
      </c>
      <c r="I32" s="172">
        <v>630626</v>
      </c>
      <c r="J32" s="235">
        <v>0</v>
      </c>
    </row>
    <row r="33" spans="1:10" ht="12.75">
      <c r="A33" s="9">
        <v>231</v>
      </c>
      <c r="B33" s="4"/>
      <c r="C33" s="4">
        <v>4216</v>
      </c>
      <c r="D33" s="4" t="s">
        <v>221</v>
      </c>
      <c r="E33" s="17"/>
      <c r="F33" s="17"/>
      <c r="G33" s="68">
        <v>1468207</v>
      </c>
      <c r="H33" s="188">
        <v>450000</v>
      </c>
      <c r="I33" s="172">
        <v>1888401</v>
      </c>
      <c r="J33" s="235">
        <v>1438401</v>
      </c>
    </row>
    <row r="34" spans="1:10" ht="13.5" thickBot="1">
      <c r="A34" s="9">
        <v>231</v>
      </c>
      <c r="B34" s="4"/>
      <c r="C34" s="4">
        <v>4222</v>
      </c>
      <c r="D34" s="4" t="s">
        <v>219</v>
      </c>
      <c r="E34" s="17"/>
      <c r="F34" s="17"/>
      <c r="G34" s="68">
        <v>0</v>
      </c>
      <c r="H34" s="188">
        <v>300000</v>
      </c>
      <c r="I34" s="172">
        <v>300000</v>
      </c>
      <c r="J34" s="235">
        <v>0</v>
      </c>
    </row>
    <row r="35" spans="1:10" ht="13.5" thickBot="1">
      <c r="A35" s="97"/>
      <c r="B35" s="98"/>
      <c r="C35" s="98"/>
      <c r="D35" s="99" t="s">
        <v>161</v>
      </c>
      <c r="E35" s="100"/>
      <c r="F35" s="100"/>
      <c r="G35" s="101">
        <f>SUM(G29:G34)</f>
        <v>2616997</v>
      </c>
      <c r="H35" s="187">
        <f>SUM(H29:H34)</f>
        <v>1399984.7</v>
      </c>
      <c r="I35" s="168">
        <f>SUM(I29:I34)</f>
        <v>3351689</v>
      </c>
      <c r="J35" s="103">
        <f>SUM(J29:J34)</f>
        <v>1635101</v>
      </c>
    </row>
    <row r="36" spans="1:10" ht="13.5" thickBot="1">
      <c r="A36" s="74">
        <v>231</v>
      </c>
      <c r="B36" s="75">
        <v>1031</v>
      </c>
      <c r="C36" s="75">
        <v>2111</v>
      </c>
      <c r="D36" s="76" t="s">
        <v>222</v>
      </c>
      <c r="E36" s="77"/>
      <c r="F36" s="77"/>
      <c r="G36" s="70">
        <v>5000</v>
      </c>
      <c r="H36" s="189">
        <v>34800</v>
      </c>
      <c r="I36" s="173">
        <v>36000</v>
      </c>
      <c r="J36" s="78">
        <v>5000</v>
      </c>
    </row>
    <row r="37" spans="1:10" ht="13.5" thickBot="1">
      <c r="A37" s="97"/>
      <c r="B37" s="99">
        <v>1031</v>
      </c>
      <c r="C37" s="98"/>
      <c r="D37" s="99" t="s">
        <v>21</v>
      </c>
      <c r="E37" s="100"/>
      <c r="F37" s="100"/>
      <c r="G37" s="101">
        <f>SUM(G36)</f>
        <v>5000</v>
      </c>
      <c r="H37" s="187">
        <f>SUM(H36)</f>
        <v>34800</v>
      </c>
      <c r="I37" s="168">
        <f>SUM(I36)</f>
        <v>36000</v>
      </c>
      <c r="J37" s="103">
        <f>SUM(J36)</f>
        <v>5000</v>
      </c>
    </row>
    <row r="38" spans="1:10" ht="13.5" thickBot="1">
      <c r="A38" s="46">
        <v>231</v>
      </c>
      <c r="B38" s="47">
        <v>2119</v>
      </c>
      <c r="C38" s="47">
        <v>2343</v>
      </c>
      <c r="D38" s="49" t="s">
        <v>181</v>
      </c>
      <c r="E38" s="48"/>
      <c r="F38" s="48"/>
      <c r="G38" s="63">
        <v>0</v>
      </c>
      <c r="H38" s="186">
        <v>0</v>
      </c>
      <c r="I38" s="174">
        <v>0</v>
      </c>
      <c r="J38" s="234">
        <v>0</v>
      </c>
    </row>
    <row r="39" spans="1:10" ht="13.5" thickBot="1">
      <c r="A39" s="97"/>
      <c r="B39" s="99">
        <v>2119</v>
      </c>
      <c r="C39" s="98"/>
      <c r="D39" s="99" t="s">
        <v>182</v>
      </c>
      <c r="E39" s="100"/>
      <c r="F39" s="100"/>
      <c r="G39" s="101">
        <f>SUM(G38)</f>
        <v>0</v>
      </c>
      <c r="H39" s="187">
        <f>SUM(H38)</f>
        <v>0</v>
      </c>
      <c r="I39" s="175">
        <f>SUM(I38)</f>
        <v>0</v>
      </c>
      <c r="J39" s="103">
        <f>SUM(J38)</f>
        <v>0</v>
      </c>
    </row>
    <row r="40" spans="1:10" ht="12.75">
      <c r="A40" s="13">
        <v>231</v>
      </c>
      <c r="B40" s="14">
        <v>2310</v>
      </c>
      <c r="C40" s="14">
        <v>2111</v>
      </c>
      <c r="D40" s="14" t="s">
        <v>22</v>
      </c>
      <c r="E40" s="15"/>
      <c r="F40" s="15"/>
      <c r="G40" s="66">
        <v>20000</v>
      </c>
      <c r="H40" s="185">
        <v>15102</v>
      </c>
      <c r="I40" s="165">
        <v>20000</v>
      </c>
      <c r="J40" s="232">
        <v>20000</v>
      </c>
    </row>
    <row r="41" spans="1:10" ht="13.5" thickBot="1">
      <c r="A41" s="46">
        <v>231</v>
      </c>
      <c r="B41" s="47">
        <v>2310</v>
      </c>
      <c r="C41" s="47">
        <v>2324</v>
      </c>
      <c r="D41" s="47" t="s">
        <v>223</v>
      </c>
      <c r="E41" s="48"/>
      <c r="F41" s="48"/>
      <c r="G41" s="63">
        <v>0</v>
      </c>
      <c r="H41" s="186">
        <v>1391</v>
      </c>
      <c r="I41" s="167">
        <v>1391</v>
      </c>
      <c r="J41" s="234">
        <v>0</v>
      </c>
    </row>
    <row r="42" spans="1:10" ht="13.5" thickBot="1">
      <c r="A42" s="97"/>
      <c r="B42" s="99">
        <v>2310</v>
      </c>
      <c r="C42" s="98"/>
      <c r="D42" s="102" t="s">
        <v>22</v>
      </c>
      <c r="E42" s="100"/>
      <c r="F42" s="100"/>
      <c r="G42" s="101">
        <f>SUM(G40:G41)</f>
        <v>20000</v>
      </c>
      <c r="H42" s="187">
        <f>SUM(H40:H41)</f>
        <v>16493</v>
      </c>
      <c r="I42" s="168">
        <f>SUM(I40:I41)</f>
        <v>21391</v>
      </c>
      <c r="J42" s="103">
        <f>SUM(J40:J41)</f>
        <v>20000</v>
      </c>
    </row>
    <row r="43" spans="1:10" ht="13.5" thickBot="1">
      <c r="A43" s="46">
        <v>231</v>
      </c>
      <c r="B43" s="47">
        <v>2321</v>
      </c>
      <c r="C43" s="47">
        <v>2111</v>
      </c>
      <c r="D43" s="47" t="s">
        <v>23</v>
      </c>
      <c r="E43" s="48"/>
      <c r="F43" s="48"/>
      <c r="G43" s="63">
        <v>25000</v>
      </c>
      <c r="H43" s="186">
        <v>24975</v>
      </c>
      <c r="I43" s="167">
        <v>25000</v>
      </c>
      <c r="J43" s="234">
        <v>25000</v>
      </c>
    </row>
    <row r="44" spans="1:10" ht="13.5" thickBot="1">
      <c r="A44" s="97"/>
      <c r="B44" s="99">
        <v>2321</v>
      </c>
      <c r="C44" s="98"/>
      <c r="D44" s="102" t="s">
        <v>115</v>
      </c>
      <c r="E44" s="100"/>
      <c r="F44" s="100"/>
      <c r="G44" s="101">
        <f>SUM(G43)</f>
        <v>25000</v>
      </c>
      <c r="H44" s="187">
        <f>SUM(H43)</f>
        <v>24975</v>
      </c>
      <c r="I44" s="168">
        <f>SUM(I43)</f>
        <v>25000</v>
      </c>
      <c r="J44" s="103">
        <f>SUM(J43)</f>
        <v>25000</v>
      </c>
    </row>
    <row r="45" spans="1:10" ht="12.75">
      <c r="A45" s="13">
        <v>231</v>
      </c>
      <c r="B45" s="14">
        <v>3399</v>
      </c>
      <c r="C45" s="14">
        <v>2112</v>
      </c>
      <c r="D45" s="38" t="s">
        <v>198</v>
      </c>
      <c r="E45" s="15"/>
      <c r="F45" s="15"/>
      <c r="G45" s="66">
        <v>1000</v>
      </c>
      <c r="H45" s="185">
        <v>5861</v>
      </c>
      <c r="I45" s="176">
        <v>7000</v>
      </c>
      <c r="J45" s="232">
        <v>500</v>
      </c>
    </row>
    <row r="46" spans="1:10" ht="13.5" thickBot="1">
      <c r="A46" s="9">
        <v>231</v>
      </c>
      <c r="B46" s="4">
        <v>3399</v>
      </c>
      <c r="C46" s="4">
        <v>2321</v>
      </c>
      <c r="D46" s="50" t="s">
        <v>170</v>
      </c>
      <c r="E46" s="17"/>
      <c r="F46" s="17"/>
      <c r="G46" s="68">
        <v>1000</v>
      </c>
      <c r="H46" s="188">
        <v>1000</v>
      </c>
      <c r="I46" s="171">
        <v>2000</v>
      </c>
      <c r="J46" s="235">
        <v>1000</v>
      </c>
    </row>
    <row r="47" spans="1:10" ht="13.5" thickBot="1">
      <c r="A47" s="97"/>
      <c r="B47" s="99">
        <v>3399</v>
      </c>
      <c r="C47" s="98"/>
      <c r="D47" s="102" t="s">
        <v>88</v>
      </c>
      <c r="E47" s="100"/>
      <c r="F47" s="100"/>
      <c r="G47" s="101">
        <f>SUM(G45:G46)</f>
        <v>2000</v>
      </c>
      <c r="H47" s="187">
        <f>SUM(H45:H46)</f>
        <v>6861</v>
      </c>
      <c r="I47" s="168">
        <f>SUM(I45:I46)</f>
        <v>9000</v>
      </c>
      <c r="J47" s="103">
        <f>SUM(J45:J46)</f>
        <v>1500</v>
      </c>
    </row>
    <row r="48" spans="1:10" ht="13.5" thickBot="1">
      <c r="A48" s="46">
        <v>231</v>
      </c>
      <c r="B48" s="47">
        <v>3412</v>
      </c>
      <c r="C48" s="47">
        <v>2132</v>
      </c>
      <c r="D48" s="47" t="s">
        <v>105</v>
      </c>
      <c r="E48" s="48"/>
      <c r="F48" s="48"/>
      <c r="G48" s="63">
        <v>1000</v>
      </c>
      <c r="H48" s="186">
        <v>1000</v>
      </c>
      <c r="I48" s="167">
        <v>1000</v>
      </c>
      <c r="J48" s="234">
        <v>1000</v>
      </c>
    </row>
    <row r="49" spans="1:10" ht="13.5" thickBot="1">
      <c r="A49" s="97"/>
      <c r="B49" s="99">
        <v>3412</v>
      </c>
      <c r="C49" s="98"/>
      <c r="D49" s="102" t="s">
        <v>89</v>
      </c>
      <c r="E49" s="100"/>
      <c r="F49" s="100"/>
      <c r="G49" s="101">
        <f>SUM(G48)</f>
        <v>1000</v>
      </c>
      <c r="H49" s="187">
        <f>SUM(H48)</f>
        <v>1000</v>
      </c>
      <c r="I49" s="168">
        <f>SUM(I48)</f>
        <v>1000</v>
      </c>
      <c r="J49" s="103">
        <f>SUM(J48)</f>
        <v>1000</v>
      </c>
    </row>
    <row r="50" spans="1:11" ht="12.75">
      <c r="A50" s="13">
        <v>231</v>
      </c>
      <c r="B50" s="14">
        <v>3612</v>
      </c>
      <c r="C50" s="14">
        <v>2111</v>
      </c>
      <c r="D50" s="14" t="s">
        <v>24</v>
      </c>
      <c r="E50" s="15"/>
      <c r="F50" s="15"/>
      <c r="G50" s="66">
        <v>145400</v>
      </c>
      <c r="H50" s="185">
        <v>143065</v>
      </c>
      <c r="I50" s="165">
        <v>155100</v>
      </c>
      <c r="J50" s="232">
        <v>184000</v>
      </c>
      <c r="K50" s="145"/>
    </row>
    <row r="51" spans="1:11" ht="12.75">
      <c r="A51" s="2">
        <v>231</v>
      </c>
      <c r="B51" s="3">
        <v>3612</v>
      </c>
      <c r="C51" s="3">
        <v>2132</v>
      </c>
      <c r="D51" s="3" t="s">
        <v>25</v>
      </c>
      <c r="E51" s="10"/>
      <c r="F51" s="10"/>
      <c r="G51" s="67">
        <v>225600</v>
      </c>
      <c r="H51" s="182">
        <v>207789</v>
      </c>
      <c r="I51" s="166">
        <v>241248</v>
      </c>
      <c r="J51" s="79">
        <v>239000</v>
      </c>
      <c r="K51" s="145"/>
    </row>
    <row r="52" spans="1:11" ht="12.75">
      <c r="A52" s="2">
        <v>231</v>
      </c>
      <c r="B52" s="3">
        <v>3612</v>
      </c>
      <c r="C52" s="3">
        <v>2133</v>
      </c>
      <c r="D52" s="3" t="s">
        <v>116</v>
      </c>
      <c r="E52" s="10"/>
      <c r="F52" s="10"/>
      <c r="G52" s="67">
        <v>7500</v>
      </c>
      <c r="H52" s="182">
        <v>6566</v>
      </c>
      <c r="I52" s="166">
        <v>7724</v>
      </c>
      <c r="J52" s="79">
        <v>9400</v>
      </c>
      <c r="K52" s="145"/>
    </row>
    <row r="53" spans="1:11" ht="12.75">
      <c r="A53" s="9">
        <v>231</v>
      </c>
      <c r="B53" s="4">
        <v>3612</v>
      </c>
      <c r="C53" s="4">
        <v>2324</v>
      </c>
      <c r="D53" s="4" t="s">
        <v>257</v>
      </c>
      <c r="E53" s="17"/>
      <c r="F53" s="17"/>
      <c r="G53" s="68">
        <v>0</v>
      </c>
      <c r="H53" s="188">
        <v>0</v>
      </c>
      <c r="I53" s="172">
        <v>561</v>
      </c>
      <c r="J53" s="235">
        <v>0</v>
      </c>
      <c r="K53" s="146"/>
    </row>
    <row r="54" spans="1:11" ht="13.5" thickBot="1">
      <c r="A54" s="9">
        <v>231</v>
      </c>
      <c r="B54" s="4">
        <v>3612</v>
      </c>
      <c r="C54" s="4">
        <v>3112</v>
      </c>
      <c r="D54" s="4" t="s">
        <v>26</v>
      </c>
      <c r="E54" s="17"/>
      <c r="F54" s="17"/>
      <c r="G54" s="68">
        <v>49100</v>
      </c>
      <c r="H54" s="188">
        <v>184158</v>
      </c>
      <c r="I54" s="172">
        <v>189100</v>
      </c>
      <c r="J54" s="235">
        <v>31000</v>
      </c>
      <c r="K54" s="145"/>
    </row>
    <row r="55" spans="1:11" ht="13.5" thickBot="1">
      <c r="A55" s="97"/>
      <c r="B55" s="99">
        <v>3612</v>
      </c>
      <c r="C55" s="98"/>
      <c r="D55" s="99" t="s">
        <v>83</v>
      </c>
      <c r="E55" s="100"/>
      <c r="F55" s="100"/>
      <c r="G55" s="101">
        <f>SUM(G50:G54)</f>
        <v>427600</v>
      </c>
      <c r="H55" s="187">
        <f>SUM(H50:H54)</f>
        <v>541578</v>
      </c>
      <c r="I55" s="168">
        <f>SUM(I50:I54)</f>
        <v>593733</v>
      </c>
      <c r="J55" s="103">
        <f>SUM(J50:J54)</f>
        <v>463400</v>
      </c>
      <c r="K55" s="146"/>
    </row>
    <row r="56" spans="1:11" s="32" customFormat="1" ht="12.75">
      <c r="A56" s="51">
        <v>231</v>
      </c>
      <c r="B56" s="52">
        <v>3613</v>
      </c>
      <c r="C56" s="52">
        <v>2111</v>
      </c>
      <c r="D56" s="52" t="s">
        <v>27</v>
      </c>
      <c r="E56" s="53"/>
      <c r="F56" s="53"/>
      <c r="G56" s="69">
        <v>6000</v>
      </c>
      <c r="H56" s="190">
        <v>4500</v>
      </c>
      <c r="I56" s="177">
        <v>6000</v>
      </c>
      <c r="J56" s="236">
        <v>6000</v>
      </c>
      <c r="K56" s="147"/>
    </row>
    <row r="57" spans="1:11" ht="12.75">
      <c r="A57" s="2">
        <v>231</v>
      </c>
      <c r="B57" s="3">
        <v>3613</v>
      </c>
      <c r="C57" s="3">
        <v>2132</v>
      </c>
      <c r="D57" s="3" t="s">
        <v>28</v>
      </c>
      <c r="E57" s="10"/>
      <c r="F57" s="10"/>
      <c r="G57" s="67">
        <v>28000</v>
      </c>
      <c r="H57" s="182">
        <v>24380</v>
      </c>
      <c r="I57" s="166">
        <v>28000</v>
      </c>
      <c r="J57" s="79">
        <v>20000</v>
      </c>
      <c r="K57" s="146"/>
    </row>
    <row r="58" spans="1:11" ht="12.75">
      <c r="A58" s="2">
        <v>231</v>
      </c>
      <c r="B58" s="3">
        <v>3613</v>
      </c>
      <c r="C58" s="3">
        <v>2133</v>
      </c>
      <c r="D58" s="3" t="s">
        <v>106</v>
      </c>
      <c r="E58" s="10"/>
      <c r="F58" s="10"/>
      <c r="G58" s="67">
        <v>0</v>
      </c>
      <c r="H58" s="182">
        <v>0</v>
      </c>
      <c r="I58" s="166">
        <v>0</v>
      </c>
      <c r="J58" s="79">
        <v>0</v>
      </c>
      <c r="K58" s="146"/>
    </row>
    <row r="59" spans="1:11" ht="13.5" thickBot="1">
      <c r="A59" s="46">
        <v>231</v>
      </c>
      <c r="B59" s="47">
        <v>3613</v>
      </c>
      <c r="C59" s="47">
        <v>2324</v>
      </c>
      <c r="D59" s="47" t="s">
        <v>224</v>
      </c>
      <c r="E59" s="48"/>
      <c r="F59" s="48"/>
      <c r="G59" s="63">
        <v>0</v>
      </c>
      <c r="H59" s="186">
        <v>22</v>
      </c>
      <c r="I59" s="167">
        <v>257</v>
      </c>
      <c r="J59" s="234">
        <v>0</v>
      </c>
      <c r="K59" s="146"/>
    </row>
    <row r="60" spans="1:11" ht="13.5" thickBot="1">
      <c r="A60" s="97"/>
      <c r="B60" s="99">
        <v>3613</v>
      </c>
      <c r="C60" s="98"/>
      <c r="D60" s="99" t="s">
        <v>84</v>
      </c>
      <c r="E60" s="100"/>
      <c r="F60" s="100"/>
      <c r="G60" s="101">
        <f>SUM(G56:G59)</f>
        <v>34000</v>
      </c>
      <c r="H60" s="187">
        <f>SUM(H56:H59)</f>
        <v>28902</v>
      </c>
      <c r="I60" s="168">
        <f>SUM(I56:I59)</f>
        <v>34257</v>
      </c>
      <c r="J60" s="103">
        <f>SUM(J56:J59)</f>
        <v>26000</v>
      </c>
      <c r="K60" s="146"/>
    </row>
    <row r="61" spans="1:11" ht="13.5" thickBot="1">
      <c r="A61" s="74">
        <v>231</v>
      </c>
      <c r="B61" s="75">
        <v>3631</v>
      </c>
      <c r="C61" s="75">
        <v>2324</v>
      </c>
      <c r="D61" s="76" t="s">
        <v>225</v>
      </c>
      <c r="E61" s="77"/>
      <c r="F61" s="77"/>
      <c r="G61" s="70">
        <v>0</v>
      </c>
      <c r="H61" s="189">
        <v>0</v>
      </c>
      <c r="I61" s="178">
        <v>798</v>
      </c>
      <c r="J61" s="78">
        <v>0</v>
      </c>
      <c r="K61" s="146"/>
    </row>
    <row r="62" spans="1:11" ht="13.5" thickBot="1">
      <c r="A62" s="97"/>
      <c r="B62" s="99">
        <v>3631</v>
      </c>
      <c r="C62" s="98"/>
      <c r="D62" s="99" t="s">
        <v>92</v>
      </c>
      <c r="E62" s="100"/>
      <c r="F62" s="100"/>
      <c r="G62" s="101">
        <f>SUM(G61)</f>
        <v>0</v>
      </c>
      <c r="H62" s="187">
        <f>SUM(H61)</f>
        <v>0</v>
      </c>
      <c r="I62" s="175">
        <f>SUM(I61)</f>
        <v>798</v>
      </c>
      <c r="J62" s="103">
        <f>SUM(J61)</f>
        <v>0</v>
      </c>
      <c r="K62" s="146"/>
    </row>
    <row r="63" spans="1:11" ht="12.75">
      <c r="A63" s="13">
        <v>231</v>
      </c>
      <c r="B63" s="14">
        <v>3634</v>
      </c>
      <c r="C63" s="14">
        <v>2324</v>
      </c>
      <c r="D63" s="14" t="s">
        <v>258</v>
      </c>
      <c r="E63" s="15"/>
      <c r="F63" s="15"/>
      <c r="G63" s="66">
        <v>0</v>
      </c>
      <c r="H63" s="185">
        <v>16106</v>
      </c>
      <c r="I63" s="165">
        <v>34022</v>
      </c>
      <c r="J63" s="232">
        <v>0</v>
      </c>
      <c r="K63" s="146"/>
    </row>
    <row r="64" spans="1:11" ht="13.5" thickBot="1">
      <c r="A64" s="46">
        <v>231</v>
      </c>
      <c r="B64" s="47">
        <v>3634</v>
      </c>
      <c r="C64" s="47">
        <v>3112</v>
      </c>
      <c r="D64" s="47" t="s">
        <v>137</v>
      </c>
      <c r="E64" s="48"/>
      <c r="F64" s="48"/>
      <c r="G64" s="63">
        <v>14300</v>
      </c>
      <c r="H64" s="186">
        <v>9152</v>
      </c>
      <c r="I64" s="167">
        <v>14300</v>
      </c>
      <c r="J64" s="234">
        <v>11000</v>
      </c>
      <c r="K64" s="146"/>
    </row>
    <row r="65" spans="1:11" ht="13.5" thickBot="1">
      <c r="A65" s="97"/>
      <c r="B65" s="99">
        <v>3634</v>
      </c>
      <c r="C65" s="98"/>
      <c r="D65" s="99" t="s">
        <v>85</v>
      </c>
      <c r="E65" s="100"/>
      <c r="F65" s="100"/>
      <c r="G65" s="101">
        <f>SUM(G63:G64)</f>
        <v>14300</v>
      </c>
      <c r="H65" s="187">
        <f>SUM(H63:H64)</f>
        <v>25258</v>
      </c>
      <c r="I65" s="168">
        <f>SUM(I63:I64)</f>
        <v>48322</v>
      </c>
      <c r="J65" s="103">
        <f>SUM(J63:J64)</f>
        <v>11000</v>
      </c>
      <c r="K65" s="146"/>
    </row>
    <row r="66" spans="1:11" ht="12.75">
      <c r="A66" s="13">
        <v>231</v>
      </c>
      <c r="B66" s="14">
        <v>3639</v>
      </c>
      <c r="C66" s="14">
        <v>2111</v>
      </c>
      <c r="D66" s="14" t="s">
        <v>226</v>
      </c>
      <c r="E66" s="15"/>
      <c r="F66" s="15"/>
      <c r="G66" s="66">
        <v>0</v>
      </c>
      <c r="H66" s="185">
        <v>0</v>
      </c>
      <c r="I66" s="165">
        <v>0</v>
      </c>
      <c r="J66" s="232">
        <v>0</v>
      </c>
      <c r="K66" s="146"/>
    </row>
    <row r="67" spans="1:11" ht="12.75">
      <c r="A67" s="2">
        <v>231</v>
      </c>
      <c r="B67" s="3">
        <v>3639</v>
      </c>
      <c r="C67" s="3">
        <v>2119</v>
      </c>
      <c r="D67" s="3" t="s">
        <v>259</v>
      </c>
      <c r="E67" s="10"/>
      <c r="F67" s="10"/>
      <c r="G67" s="67">
        <v>0</v>
      </c>
      <c r="H67" s="182">
        <v>3000</v>
      </c>
      <c r="I67" s="166">
        <v>3000</v>
      </c>
      <c r="J67" s="79">
        <v>0</v>
      </c>
      <c r="K67" s="146"/>
    </row>
    <row r="68" spans="1:11" ht="12.75">
      <c r="A68" s="2">
        <v>231</v>
      </c>
      <c r="B68" s="3">
        <v>3639</v>
      </c>
      <c r="C68" s="3">
        <v>2131</v>
      </c>
      <c r="D68" s="3" t="s">
        <v>31</v>
      </c>
      <c r="E68" s="10"/>
      <c r="F68" s="10"/>
      <c r="G68" s="67">
        <v>15016</v>
      </c>
      <c r="H68" s="182">
        <v>19380</v>
      </c>
      <c r="I68" s="166">
        <v>19563</v>
      </c>
      <c r="J68" s="79">
        <v>25000</v>
      </c>
      <c r="K68" s="145"/>
    </row>
    <row r="69" spans="1:10" ht="12.75">
      <c r="A69" s="46">
        <v>231</v>
      </c>
      <c r="B69" s="47">
        <v>3639</v>
      </c>
      <c r="C69" s="47">
        <v>2324</v>
      </c>
      <c r="D69" s="47" t="s">
        <v>260</v>
      </c>
      <c r="E69" s="48"/>
      <c r="F69" s="48"/>
      <c r="G69" s="63">
        <v>0</v>
      </c>
      <c r="H69" s="186">
        <v>22569</v>
      </c>
      <c r="I69" s="167">
        <v>23960</v>
      </c>
      <c r="J69" s="234">
        <v>0</v>
      </c>
    </row>
    <row r="70" spans="1:10" ht="13.5" thickBot="1">
      <c r="A70" s="9">
        <v>231</v>
      </c>
      <c r="B70" s="4">
        <v>3639</v>
      </c>
      <c r="C70" s="4">
        <v>3111</v>
      </c>
      <c r="D70" s="4" t="s">
        <v>166</v>
      </c>
      <c r="E70" s="17"/>
      <c r="F70" s="17"/>
      <c r="G70" s="68">
        <v>0</v>
      </c>
      <c r="H70" s="188">
        <v>136360</v>
      </c>
      <c r="I70" s="172">
        <v>136360</v>
      </c>
      <c r="J70" s="235">
        <v>0</v>
      </c>
    </row>
    <row r="71" spans="1:10" ht="13.5" thickBot="1">
      <c r="A71" s="97"/>
      <c r="B71" s="99">
        <v>3639</v>
      </c>
      <c r="C71" s="98"/>
      <c r="D71" s="99" t="s">
        <v>34</v>
      </c>
      <c r="E71" s="100"/>
      <c r="F71" s="100"/>
      <c r="G71" s="101">
        <f>SUM(G66:G70)</f>
        <v>15016</v>
      </c>
      <c r="H71" s="187">
        <f>SUM(H66:H70)</f>
        <v>181309</v>
      </c>
      <c r="I71" s="168">
        <f>SUM(I66:I70)</f>
        <v>182883</v>
      </c>
      <c r="J71" s="103">
        <f>SUM(J66:J70)</f>
        <v>25000</v>
      </c>
    </row>
    <row r="72" spans="1:10" ht="12.75">
      <c r="A72" s="13">
        <v>231</v>
      </c>
      <c r="B72" s="14">
        <v>3722</v>
      </c>
      <c r="C72" s="14">
        <v>2111</v>
      </c>
      <c r="D72" s="14" t="s">
        <v>117</v>
      </c>
      <c r="E72" s="15"/>
      <c r="F72" s="15"/>
      <c r="G72" s="66">
        <v>4760</v>
      </c>
      <c r="H72" s="185">
        <v>3634</v>
      </c>
      <c r="I72" s="165">
        <v>3634</v>
      </c>
      <c r="J72" s="232">
        <v>3634</v>
      </c>
    </row>
    <row r="73" spans="1:10" ht="13.5" thickBot="1">
      <c r="A73" s="9">
        <v>231</v>
      </c>
      <c r="B73" s="4">
        <v>3722</v>
      </c>
      <c r="C73" s="4">
        <v>2112</v>
      </c>
      <c r="D73" s="4" t="s">
        <v>32</v>
      </c>
      <c r="E73" s="17"/>
      <c r="F73" s="17"/>
      <c r="G73" s="68">
        <v>7000</v>
      </c>
      <c r="H73" s="188">
        <v>4489</v>
      </c>
      <c r="I73" s="172">
        <v>7000</v>
      </c>
      <c r="J73" s="235">
        <v>7000</v>
      </c>
    </row>
    <row r="74" spans="1:10" ht="13.5" thickBot="1">
      <c r="A74" s="97" t="s">
        <v>159</v>
      </c>
      <c r="B74" s="99">
        <v>3722</v>
      </c>
      <c r="C74" s="98" t="s">
        <v>159</v>
      </c>
      <c r="D74" s="99" t="s">
        <v>261</v>
      </c>
      <c r="E74" s="100"/>
      <c r="F74" s="100"/>
      <c r="G74" s="101">
        <f>SUM(G72:G73)</f>
        <v>11760</v>
      </c>
      <c r="H74" s="187">
        <f>SUM(H72:H73)</f>
        <v>8123</v>
      </c>
      <c r="I74" s="168">
        <f>SUM(I72:I73)</f>
        <v>10634</v>
      </c>
      <c r="J74" s="103">
        <f>SUM(J72:J73)</f>
        <v>10634</v>
      </c>
    </row>
    <row r="75" spans="1:10" ht="13.5" thickBot="1">
      <c r="A75" s="46">
        <v>231</v>
      </c>
      <c r="B75" s="47">
        <v>3723</v>
      </c>
      <c r="C75" s="47">
        <v>2111</v>
      </c>
      <c r="D75" s="47" t="s">
        <v>263</v>
      </c>
      <c r="E75" s="48"/>
      <c r="F75" s="48"/>
      <c r="G75" s="63">
        <v>0</v>
      </c>
      <c r="H75" s="186">
        <v>1300</v>
      </c>
      <c r="I75" s="167">
        <v>1300</v>
      </c>
      <c r="J75" s="234">
        <v>1300</v>
      </c>
    </row>
    <row r="76" spans="1:10" ht="13.5" thickBot="1">
      <c r="A76" s="97"/>
      <c r="B76" s="99">
        <v>3723</v>
      </c>
      <c r="C76" s="98"/>
      <c r="D76" s="102" t="s">
        <v>262</v>
      </c>
      <c r="E76" s="100"/>
      <c r="F76" s="100"/>
      <c r="G76" s="101">
        <f>SUM(G75)</f>
        <v>0</v>
      </c>
      <c r="H76" s="187">
        <f>SUM(H75)</f>
        <v>1300</v>
      </c>
      <c r="I76" s="168">
        <f>SUM(I75)</f>
        <v>1300</v>
      </c>
      <c r="J76" s="103">
        <f>SUM(J75)</f>
        <v>1300</v>
      </c>
    </row>
    <row r="77" spans="1:10" ht="13.5" thickBot="1">
      <c r="A77" s="46">
        <v>231</v>
      </c>
      <c r="B77" s="47">
        <v>3725</v>
      </c>
      <c r="C77" s="47">
        <v>2324</v>
      </c>
      <c r="D77" s="47" t="s">
        <v>76</v>
      </c>
      <c r="E77" s="48"/>
      <c r="F77" s="48"/>
      <c r="G77" s="63">
        <v>50000</v>
      </c>
      <c r="H77" s="186">
        <v>59094</v>
      </c>
      <c r="I77" s="167">
        <v>80000</v>
      </c>
      <c r="J77" s="234">
        <v>60000</v>
      </c>
    </row>
    <row r="78" spans="1:10" ht="13.5" thickBot="1">
      <c r="A78" s="97"/>
      <c r="B78" s="99">
        <v>3725</v>
      </c>
      <c r="C78" s="98"/>
      <c r="D78" s="102" t="s">
        <v>118</v>
      </c>
      <c r="E78" s="100"/>
      <c r="F78" s="100"/>
      <c r="G78" s="101">
        <f>SUM(G77)</f>
        <v>50000</v>
      </c>
      <c r="H78" s="187">
        <f>SUM(H77)</f>
        <v>59094</v>
      </c>
      <c r="I78" s="168">
        <f>SUM(I77)</f>
        <v>80000</v>
      </c>
      <c r="J78" s="103">
        <f>SUM(J77)</f>
        <v>60000</v>
      </c>
    </row>
    <row r="79" spans="1:10" ht="12.75">
      <c r="A79" s="13">
        <v>231</v>
      </c>
      <c r="B79" s="14">
        <v>3745</v>
      </c>
      <c r="C79" s="14">
        <v>2133</v>
      </c>
      <c r="D79" s="38" t="s">
        <v>171</v>
      </c>
      <c r="E79" s="15"/>
      <c r="F79" s="15"/>
      <c r="G79" s="66">
        <v>200</v>
      </c>
      <c r="H79" s="185">
        <v>0</v>
      </c>
      <c r="I79" s="165">
        <v>200</v>
      </c>
      <c r="J79" s="232">
        <v>200</v>
      </c>
    </row>
    <row r="80" spans="1:10" ht="13.5" thickBot="1">
      <c r="A80" s="46">
        <v>231</v>
      </c>
      <c r="B80" s="47">
        <v>3745</v>
      </c>
      <c r="C80" s="47">
        <v>2324</v>
      </c>
      <c r="D80" s="49" t="s">
        <v>264</v>
      </c>
      <c r="E80" s="48"/>
      <c r="F80" s="48"/>
      <c r="G80" s="63">
        <v>0</v>
      </c>
      <c r="H80" s="186">
        <v>2200</v>
      </c>
      <c r="I80" s="167">
        <v>2200</v>
      </c>
      <c r="J80" s="234">
        <v>0</v>
      </c>
    </row>
    <row r="81" spans="1:10" ht="13.5" thickBot="1">
      <c r="A81" s="97"/>
      <c r="B81" s="99">
        <v>3745</v>
      </c>
      <c r="C81" s="98"/>
      <c r="D81" s="102" t="s">
        <v>93</v>
      </c>
      <c r="E81" s="100"/>
      <c r="F81" s="100"/>
      <c r="G81" s="101">
        <f>SUM(G79:G80)</f>
        <v>200</v>
      </c>
      <c r="H81" s="187">
        <f>SUM(H79:H80)</f>
        <v>2200</v>
      </c>
      <c r="I81" s="168">
        <f>SUM(I79:I80)</f>
        <v>2400</v>
      </c>
      <c r="J81" s="103">
        <f>SUM(J79:J80)</f>
        <v>200</v>
      </c>
    </row>
    <row r="82" spans="1:10" ht="12.75">
      <c r="A82" s="29">
        <v>231</v>
      </c>
      <c r="B82" s="30">
        <v>6171</v>
      </c>
      <c r="C82" s="30">
        <v>2111</v>
      </c>
      <c r="D82" s="30" t="s">
        <v>33</v>
      </c>
      <c r="E82" s="12"/>
      <c r="F82" s="12"/>
      <c r="G82" s="80">
        <v>500</v>
      </c>
      <c r="H82" s="181">
        <v>130</v>
      </c>
      <c r="I82" s="169">
        <v>500</v>
      </c>
      <c r="J82" s="81">
        <v>500</v>
      </c>
    </row>
    <row r="83" spans="1:10" ht="12.75">
      <c r="A83" s="2">
        <v>231</v>
      </c>
      <c r="B83" s="3">
        <v>6171</v>
      </c>
      <c r="C83" s="3">
        <v>2324</v>
      </c>
      <c r="D83" s="3" t="s">
        <v>265</v>
      </c>
      <c r="E83" s="10"/>
      <c r="F83" s="10"/>
      <c r="G83" s="67">
        <v>0</v>
      </c>
      <c r="H83" s="182">
        <v>8615</v>
      </c>
      <c r="I83" s="166">
        <v>8774</v>
      </c>
      <c r="J83" s="79">
        <v>0</v>
      </c>
    </row>
    <row r="84" spans="1:10" ht="13.5" thickBot="1">
      <c r="A84" s="46">
        <v>231</v>
      </c>
      <c r="B84" s="47">
        <v>6171</v>
      </c>
      <c r="C84" s="47">
        <v>3113</v>
      </c>
      <c r="D84" s="47" t="s">
        <v>227</v>
      </c>
      <c r="E84" s="48"/>
      <c r="F84" s="48"/>
      <c r="G84" s="63">
        <v>0</v>
      </c>
      <c r="H84" s="186">
        <v>0</v>
      </c>
      <c r="I84" s="167">
        <v>0</v>
      </c>
      <c r="J84" s="234">
        <v>0</v>
      </c>
    </row>
    <row r="85" spans="1:10" ht="13.5" thickBot="1">
      <c r="A85" s="97"/>
      <c r="B85" s="99">
        <v>6171</v>
      </c>
      <c r="C85" s="98"/>
      <c r="D85" s="99" t="s">
        <v>80</v>
      </c>
      <c r="E85" s="100"/>
      <c r="F85" s="100"/>
      <c r="G85" s="101">
        <f>SUM(G82:G84)</f>
        <v>500</v>
      </c>
      <c r="H85" s="187">
        <f>SUM(H82:H84)</f>
        <v>8745</v>
      </c>
      <c r="I85" s="168">
        <f>SUM(I82:I84)</f>
        <v>9274</v>
      </c>
      <c r="J85" s="103">
        <f>SUM(J82:J84)</f>
        <v>500</v>
      </c>
    </row>
    <row r="86" spans="1:10" ht="12.75">
      <c r="A86" s="13">
        <v>231</v>
      </c>
      <c r="B86" s="14">
        <v>6310</v>
      </c>
      <c r="C86" s="14">
        <v>2141</v>
      </c>
      <c r="D86" s="14" t="s">
        <v>12</v>
      </c>
      <c r="E86" s="15"/>
      <c r="F86" s="15"/>
      <c r="G86" s="66">
        <v>1000</v>
      </c>
      <c r="H86" s="185">
        <v>0</v>
      </c>
      <c r="I86" s="165">
        <v>1000</v>
      </c>
      <c r="J86" s="232">
        <v>1000</v>
      </c>
    </row>
    <row r="87" spans="1:10" ht="13.5" thickBot="1">
      <c r="A87" s="9">
        <v>231</v>
      </c>
      <c r="B87" s="4">
        <v>6310</v>
      </c>
      <c r="C87" s="4">
        <v>2324</v>
      </c>
      <c r="D87" s="4" t="s">
        <v>156</v>
      </c>
      <c r="E87" s="17"/>
      <c r="F87" s="17"/>
      <c r="G87" s="68">
        <v>0</v>
      </c>
      <c r="H87" s="188">
        <v>0</v>
      </c>
      <c r="I87" s="172">
        <v>0</v>
      </c>
      <c r="J87" s="235">
        <v>0</v>
      </c>
    </row>
    <row r="88" spans="1:10" ht="13.5" thickBot="1">
      <c r="A88" s="97"/>
      <c r="B88" s="99">
        <v>6310</v>
      </c>
      <c r="C88" s="98"/>
      <c r="D88" s="99" t="s">
        <v>12</v>
      </c>
      <c r="E88" s="100"/>
      <c r="F88" s="100"/>
      <c r="G88" s="101">
        <f>SUM(G86:G87)</f>
        <v>1000</v>
      </c>
      <c r="H88" s="187">
        <f>SUM(H86:H87)</f>
        <v>0</v>
      </c>
      <c r="I88" s="168">
        <f>SUM(I86:I87)</f>
        <v>1000</v>
      </c>
      <c r="J88" s="103">
        <f>SUM(J86:J87)</f>
        <v>1000</v>
      </c>
    </row>
    <row r="89" spans="1:10" ht="13.5" thickBot="1">
      <c r="A89" s="74">
        <v>231</v>
      </c>
      <c r="B89" s="75">
        <v>6320</v>
      </c>
      <c r="C89" s="75">
        <v>2324</v>
      </c>
      <c r="D89" s="76" t="s">
        <v>228</v>
      </c>
      <c r="E89" s="77"/>
      <c r="F89" s="77"/>
      <c r="G89" s="70">
        <v>0</v>
      </c>
      <c r="H89" s="189">
        <v>0</v>
      </c>
      <c r="I89" s="173">
        <v>0</v>
      </c>
      <c r="J89" s="78">
        <v>0</v>
      </c>
    </row>
    <row r="90" spans="1:10" ht="13.5" thickBot="1">
      <c r="A90" s="97"/>
      <c r="B90" s="99">
        <v>6320</v>
      </c>
      <c r="C90" s="98"/>
      <c r="D90" s="99" t="s">
        <v>146</v>
      </c>
      <c r="E90" s="100"/>
      <c r="F90" s="100"/>
      <c r="G90" s="101">
        <f>SUM(G89)</f>
        <v>0</v>
      </c>
      <c r="H90" s="187">
        <f>SUM(H89)</f>
        <v>0</v>
      </c>
      <c r="I90" s="179">
        <f>SUM(I89)</f>
        <v>0</v>
      </c>
      <c r="J90" s="103">
        <f>SUM(J89)</f>
        <v>0</v>
      </c>
    </row>
    <row r="91" spans="1:10" ht="12.75">
      <c r="A91" s="13">
        <v>231</v>
      </c>
      <c r="B91" s="14">
        <v>6330</v>
      </c>
      <c r="C91" s="14">
        <v>4134</v>
      </c>
      <c r="D91" s="14" t="s">
        <v>266</v>
      </c>
      <c r="E91" s="15"/>
      <c r="F91" s="15"/>
      <c r="G91" s="66">
        <v>0</v>
      </c>
      <c r="H91" s="185">
        <v>1130000</v>
      </c>
      <c r="I91" s="165">
        <v>1130000</v>
      </c>
      <c r="J91" s="232">
        <v>0</v>
      </c>
    </row>
    <row r="92" spans="1:10" ht="13.5" thickBot="1">
      <c r="A92" s="9">
        <v>231</v>
      </c>
      <c r="B92" s="4">
        <v>6330</v>
      </c>
      <c r="C92" s="4">
        <v>4138</v>
      </c>
      <c r="D92" s="4" t="s">
        <v>267</v>
      </c>
      <c r="E92" s="17"/>
      <c r="F92" s="17"/>
      <c r="G92" s="68">
        <v>0</v>
      </c>
      <c r="H92" s="188">
        <v>130000</v>
      </c>
      <c r="I92" s="171">
        <v>100000</v>
      </c>
      <c r="J92" s="235">
        <v>0</v>
      </c>
    </row>
    <row r="93" spans="1:10" ht="13.5" thickBot="1">
      <c r="A93" s="97"/>
      <c r="B93" s="99">
        <v>6330</v>
      </c>
      <c r="C93" s="98"/>
      <c r="D93" s="99" t="s">
        <v>12</v>
      </c>
      <c r="E93" s="100"/>
      <c r="F93" s="100"/>
      <c r="G93" s="101">
        <f>SUM(G91:G92)</f>
        <v>0</v>
      </c>
      <c r="H93" s="187">
        <f>SUM(H91:H92)</f>
        <v>1260000</v>
      </c>
      <c r="I93" s="179">
        <f>SUM(I91:I92)</f>
        <v>1230000</v>
      </c>
      <c r="J93" s="103">
        <f>SUM(J91:J92)</f>
        <v>0</v>
      </c>
    </row>
    <row r="94" spans="1:10" ht="13.5" thickBot="1">
      <c r="A94" s="46">
        <v>231</v>
      </c>
      <c r="B94" s="47">
        <v>6402</v>
      </c>
      <c r="C94" s="47">
        <v>2222</v>
      </c>
      <c r="D94" s="47" t="s">
        <v>329</v>
      </c>
      <c r="E94" s="48"/>
      <c r="F94" s="48"/>
      <c r="G94" s="63"/>
      <c r="H94" s="186"/>
      <c r="I94" s="167"/>
      <c r="J94" s="234">
        <v>5083</v>
      </c>
    </row>
    <row r="95" spans="1:10" ht="13.5" thickBot="1">
      <c r="A95" s="104"/>
      <c r="B95" s="106">
        <v>6402</v>
      </c>
      <c r="C95" s="105"/>
      <c r="D95" s="106" t="s">
        <v>330</v>
      </c>
      <c r="E95" s="107"/>
      <c r="F95" s="107"/>
      <c r="G95" s="143">
        <f>SUM(G94)</f>
        <v>0</v>
      </c>
      <c r="H95" s="191">
        <f>SUM(H94)</f>
        <v>0</v>
      </c>
      <c r="I95" s="179">
        <f>SUM(I94)</f>
        <v>0</v>
      </c>
      <c r="J95" s="108">
        <f>SUM(J94)</f>
        <v>5083</v>
      </c>
    </row>
    <row r="96" spans="1:10" ht="14.25" thickBot="1" thickTop="1">
      <c r="A96" s="46">
        <v>231</v>
      </c>
      <c r="B96" s="47">
        <v>6409</v>
      </c>
      <c r="C96" s="47">
        <v>2328</v>
      </c>
      <c r="D96" s="47" t="s">
        <v>229</v>
      </c>
      <c r="E96" s="48"/>
      <c r="F96" s="48"/>
      <c r="G96" s="63">
        <v>5000</v>
      </c>
      <c r="H96" s="186">
        <v>3010</v>
      </c>
      <c r="I96" s="167">
        <v>10000</v>
      </c>
      <c r="J96" s="234">
        <v>10000</v>
      </c>
    </row>
    <row r="97" spans="1:10" ht="13.5" thickBot="1">
      <c r="A97" s="104"/>
      <c r="B97" s="106">
        <v>6409</v>
      </c>
      <c r="C97" s="105"/>
      <c r="D97" s="106" t="s">
        <v>197</v>
      </c>
      <c r="E97" s="107"/>
      <c r="F97" s="107"/>
      <c r="G97" s="143">
        <f>SUM(G96)</f>
        <v>5000</v>
      </c>
      <c r="H97" s="191">
        <f>SUM(H96)</f>
        <v>3010</v>
      </c>
      <c r="I97" s="108">
        <f>SUM(I96)</f>
        <v>10000</v>
      </c>
      <c r="J97" s="108">
        <f>SUM(J96)</f>
        <v>10000</v>
      </c>
    </row>
    <row r="98" spans="1:10" ht="19.5" customHeight="1" thickBot="1" thickTop="1">
      <c r="A98" s="109"/>
      <c r="B98" s="110"/>
      <c r="C98" s="111"/>
      <c r="D98" s="112" t="s">
        <v>13</v>
      </c>
      <c r="E98" s="113"/>
      <c r="F98" s="114"/>
      <c r="G98" s="115">
        <f>SUM(G18,G28,G35,G37,G39,G42,G44,G47,G49,G55,G60,G62,G65,G71,G74,G78,G81,G85,G88,G90,G93,G95,G97)</f>
        <v>8251564</v>
      </c>
      <c r="H98" s="192">
        <f>SUM(H18,H28,H35,H37,H39,H42,H44,H47,H49,H55,H60,H62,H65,H71,H74,H76,H78,H81,H85,H88,H90,H93,H95,H97)</f>
        <v>7666689.62</v>
      </c>
      <c r="I98" s="180">
        <f>SUM(I18,I28,I35,I37,I39,I42,I44,I47,I49,I55,I60,I62,I65,I71,I74,I76,I78,I81,I85,I88,I90,I93,I95,I97)</f>
        <v>10615802</v>
      </c>
      <c r="J98" s="237">
        <f>SUM(J18,J28,J35,J37,J39,J42,J44,J47,J49,J55,J60,J62,J65,J71,J74,J76,J78,J81,J85,J88,J90,J93,J95,J97)</f>
        <v>7669334</v>
      </c>
    </row>
    <row r="99" spans="1:10" ht="12.75">
      <c r="A99" s="82"/>
      <c r="B99" s="82"/>
      <c r="C99" s="82"/>
      <c r="D99" s="83"/>
      <c r="E99" s="84"/>
      <c r="F99" s="84"/>
      <c r="G99" s="85"/>
      <c r="H99" s="85"/>
      <c r="I99" s="85"/>
      <c r="J99" s="85"/>
    </row>
    <row r="100" ht="13.5" thickBot="1">
      <c r="A100" s="1"/>
    </row>
    <row r="101" spans="1:10" ht="21.75" customHeight="1" thickBot="1">
      <c r="A101" s="262" t="s">
        <v>333</v>
      </c>
      <c r="B101" s="263"/>
      <c r="C101" s="263"/>
      <c r="D101" s="264"/>
      <c r="E101" s="231"/>
      <c r="F101" s="231"/>
      <c r="G101" s="160" t="s">
        <v>322</v>
      </c>
      <c r="H101" s="162" t="s">
        <v>318</v>
      </c>
      <c r="I101" s="151" t="s">
        <v>320</v>
      </c>
      <c r="J101" s="210" t="s">
        <v>322</v>
      </c>
    </row>
    <row r="102" spans="1:10" ht="21.75" customHeight="1" thickBot="1">
      <c r="A102" s="140"/>
      <c r="B102" s="40"/>
      <c r="C102" s="40"/>
      <c r="D102" s="150"/>
      <c r="E102" s="40"/>
      <c r="F102" s="40"/>
      <c r="G102" s="159">
        <v>2018</v>
      </c>
      <c r="H102" s="163" t="s">
        <v>319</v>
      </c>
      <c r="I102" s="148" t="s">
        <v>321</v>
      </c>
      <c r="J102" s="161">
        <v>2019</v>
      </c>
    </row>
    <row r="103" spans="1:10" ht="13.5" thickBot="1">
      <c r="A103" s="42" t="s">
        <v>0</v>
      </c>
      <c r="B103" s="43" t="s">
        <v>1</v>
      </c>
      <c r="C103" s="43" t="s">
        <v>2</v>
      </c>
      <c r="D103" s="43" t="s">
        <v>3</v>
      </c>
      <c r="E103" s="44"/>
      <c r="F103" s="37"/>
      <c r="G103" s="64"/>
      <c r="H103" s="41"/>
      <c r="I103" s="194" t="s">
        <v>159</v>
      </c>
      <c r="J103" s="41"/>
    </row>
    <row r="104" spans="1:10" ht="13.5" thickBot="1">
      <c r="A104" s="55">
        <v>231</v>
      </c>
      <c r="B104" s="56">
        <v>1031</v>
      </c>
      <c r="C104" s="56">
        <v>5169</v>
      </c>
      <c r="D104" s="56" t="s">
        <v>21</v>
      </c>
      <c r="E104" s="48"/>
      <c r="F104" s="48"/>
      <c r="G104" s="63">
        <v>10000</v>
      </c>
      <c r="H104" s="186">
        <v>0</v>
      </c>
      <c r="I104" s="167">
        <v>0</v>
      </c>
      <c r="J104" s="234">
        <v>1000</v>
      </c>
    </row>
    <row r="105" spans="1:10" ht="13.5" thickBot="1">
      <c r="A105" s="116"/>
      <c r="B105" s="120">
        <v>1031</v>
      </c>
      <c r="C105" s="117"/>
      <c r="D105" s="118" t="s">
        <v>21</v>
      </c>
      <c r="E105" s="100"/>
      <c r="F105" s="100"/>
      <c r="G105" s="101">
        <f>SUM(G104)</f>
        <v>10000</v>
      </c>
      <c r="H105" s="187">
        <f>SUM(H104)</f>
        <v>0</v>
      </c>
      <c r="I105" s="195"/>
      <c r="J105" s="103">
        <f>SUM(J104)</f>
        <v>1000</v>
      </c>
    </row>
    <row r="106" spans="1:10" ht="12.75">
      <c r="A106" s="5">
        <v>231</v>
      </c>
      <c r="B106" s="6">
        <v>1036</v>
      </c>
      <c r="C106" s="6">
        <v>5139</v>
      </c>
      <c r="D106" s="6" t="s">
        <v>142</v>
      </c>
      <c r="E106" s="15"/>
      <c r="F106" s="15"/>
      <c r="G106" s="66">
        <v>1000</v>
      </c>
      <c r="H106" s="185">
        <v>0</v>
      </c>
      <c r="I106" s="196">
        <v>1000</v>
      </c>
      <c r="J106" s="232">
        <v>1000</v>
      </c>
    </row>
    <row r="107" spans="1:10" ht="13.5" thickBot="1">
      <c r="A107" s="19">
        <v>231</v>
      </c>
      <c r="B107" s="16">
        <v>1036</v>
      </c>
      <c r="C107" s="16">
        <v>5169</v>
      </c>
      <c r="D107" s="16" t="s">
        <v>35</v>
      </c>
      <c r="E107" s="17"/>
      <c r="F107" s="17"/>
      <c r="G107" s="68">
        <v>1000</v>
      </c>
      <c r="H107" s="188">
        <v>21909</v>
      </c>
      <c r="I107" s="171">
        <v>22452</v>
      </c>
      <c r="J107" s="235">
        <v>10000</v>
      </c>
    </row>
    <row r="108" spans="1:10" ht="13.5" thickBot="1">
      <c r="A108" s="119"/>
      <c r="B108" s="120">
        <v>1036</v>
      </c>
      <c r="C108" s="118"/>
      <c r="D108" s="120" t="s">
        <v>35</v>
      </c>
      <c r="E108" s="121"/>
      <c r="F108" s="121"/>
      <c r="G108" s="101">
        <f>SUM(G106:G107)</f>
        <v>2000</v>
      </c>
      <c r="H108" s="187">
        <f>SUM(H106:H107)</f>
        <v>21909</v>
      </c>
      <c r="I108" s="197"/>
      <c r="J108" s="103">
        <f>SUM(J106:J107)</f>
        <v>11000</v>
      </c>
    </row>
    <row r="109" spans="1:10" ht="12.75">
      <c r="A109" s="5">
        <v>231</v>
      </c>
      <c r="B109" s="6">
        <v>2212</v>
      </c>
      <c r="C109" s="6">
        <v>5021</v>
      </c>
      <c r="D109" s="57" t="s">
        <v>232</v>
      </c>
      <c r="E109" s="86"/>
      <c r="F109" s="86"/>
      <c r="G109" s="88">
        <v>0</v>
      </c>
      <c r="H109" s="204">
        <v>0</v>
      </c>
      <c r="I109" s="87">
        <v>0</v>
      </c>
      <c r="J109" s="233">
        <v>0</v>
      </c>
    </row>
    <row r="110" spans="1:10" ht="12.75">
      <c r="A110" s="5">
        <v>231</v>
      </c>
      <c r="B110" s="6">
        <v>2212</v>
      </c>
      <c r="C110" s="6">
        <v>5137</v>
      </c>
      <c r="D110" s="57" t="s">
        <v>268</v>
      </c>
      <c r="E110" s="86"/>
      <c r="F110" s="86"/>
      <c r="G110" s="88">
        <v>0</v>
      </c>
      <c r="H110" s="183">
        <v>25990</v>
      </c>
      <c r="I110" s="87">
        <v>25990</v>
      </c>
      <c r="J110" s="233">
        <v>0</v>
      </c>
    </row>
    <row r="111" spans="1:10" ht="12.75">
      <c r="A111" s="5">
        <v>231</v>
      </c>
      <c r="B111" s="6">
        <v>2212</v>
      </c>
      <c r="C111" s="6">
        <v>5139</v>
      </c>
      <c r="D111" s="6" t="s">
        <v>134</v>
      </c>
      <c r="E111" s="15"/>
      <c r="F111" s="15"/>
      <c r="G111" s="66">
        <v>45000</v>
      </c>
      <c r="H111" s="185">
        <v>56561</v>
      </c>
      <c r="I111" s="165">
        <v>57000</v>
      </c>
      <c r="J111" s="232">
        <v>50000</v>
      </c>
    </row>
    <row r="112" spans="1:10" ht="12.75">
      <c r="A112" s="7">
        <v>231</v>
      </c>
      <c r="B112" s="8">
        <v>2212</v>
      </c>
      <c r="C112" s="8">
        <v>5169</v>
      </c>
      <c r="D112" s="8" t="s">
        <v>36</v>
      </c>
      <c r="E112" s="10"/>
      <c r="F112" s="10"/>
      <c r="G112" s="67">
        <v>45000</v>
      </c>
      <c r="H112" s="182">
        <v>148580.5</v>
      </c>
      <c r="I112" s="166">
        <v>125000</v>
      </c>
      <c r="J112" s="79">
        <v>50000</v>
      </c>
    </row>
    <row r="113" spans="1:11" ht="12.75">
      <c r="A113" s="7">
        <v>231</v>
      </c>
      <c r="B113" s="8">
        <v>2212</v>
      </c>
      <c r="C113" s="8">
        <v>5171</v>
      </c>
      <c r="D113" s="8" t="s">
        <v>37</v>
      </c>
      <c r="E113" s="10"/>
      <c r="F113" s="10"/>
      <c r="G113" s="67">
        <v>1000000</v>
      </c>
      <c r="H113" s="182">
        <v>160676</v>
      </c>
      <c r="I113" s="166">
        <v>1000000</v>
      </c>
      <c r="J113" s="79">
        <v>500000</v>
      </c>
      <c r="K113" s="145"/>
    </row>
    <row r="114" spans="1:10" ht="13.5" thickBot="1">
      <c r="A114" s="19">
        <v>231</v>
      </c>
      <c r="B114" s="16">
        <v>2212</v>
      </c>
      <c r="C114" s="16">
        <v>6121</v>
      </c>
      <c r="D114" s="16" t="s">
        <v>172</v>
      </c>
      <c r="E114" s="17"/>
      <c r="F114" s="17"/>
      <c r="G114" s="68">
        <v>300000</v>
      </c>
      <c r="H114" s="188">
        <v>37752</v>
      </c>
      <c r="I114" s="172">
        <v>300000</v>
      </c>
      <c r="J114" s="235">
        <v>100000</v>
      </c>
    </row>
    <row r="115" spans="1:10" ht="13.5" thickBot="1">
      <c r="A115" s="116"/>
      <c r="B115" s="120">
        <v>2212</v>
      </c>
      <c r="C115" s="117"/>
      <c r="D115" s="120" t="s">
        <v>87</v>
      </c>
      <c r="E115" s="100"/>
      <c r="F115" s="100"/>
      <c r="G115" s="101">
        <f>SUM(G109:G114)</f>
        <v>1390000</v>
      </c>
      <c r="H115" s="187">
        <f>SUM(H109:H114)</f>
        <v>429559.5</v>
      </c>
      <c r="I115" s="195"/>
      <c r="J115" s="103">
        <f>SUM(J109:J114)</f>
        <v>700000</v>
      </c>
    </row>
    <row r="116" spans="1:10" ht="13.5" thickBot="1">
      <c r="A116" s="55">
        <v>231</v>
      </c>
      <c r="B116" s="56">
        <v>2221</v>
      </c>
      <c r="C116" s="56">
        <v>6121</v>
      </c>
      <c r="D116" s="58" t="s">
        <v>211</v>
      </c>
      <c r="E116" s="48"/>
      <c r="F116" s="48"/>
      <c r="G116" s="63">
        <v>0</v>
      </c>
      <c r="H116" s="186">
        <v>0</v>
      </c>
      <c r="I116" s="167">
        <v>0</v>
      </c>
      <c r="J116" s="234">
        <v>0</v>
      </c>
    </row>
    <row r="117" spans="1:10" ht="13.5" thickBot="1">
      <c r="A117" s="116"/>
      <c r="B117" s="120">
        <v>2221</v>
      </c>
      <c r="C117" s="117"/>
      <c r="D117" s="120" t="s">
        <v>210</v>
      </c>
      <c r="E117" s="100"/>
      <c r="F117" s="100"/>
      <c r="G117" s="101">
        <f>SUM(G116)</f>
        <v>0</v>
      </c>
      <c r="H117" s="187">
        <f>SUM(H116)</f>
        <v>0</v>
      </c>
      <c r="I117" s="195"/>
      <c r="J117" s="103">
        <f>SUM(J116)</f>
        <v>0</v>
      </c>
    </row>
    <row r="118" spans="1:10" ht="12.75">
      <c r="A118" s="5">
        <v>231</v>
      </c>
      <c r="B118" s="6">
        <v>2310</v>
      </c>
      <c r="C118" s="6">
        <v>5139</v>
      </c>
      <c r="D118" s="6" t="s">
        <v>39</v>
      </c>
      <c r="E118" s="15"/>
      <c r="F118" s="15"/>
      <c r="G118" s="66">
        <v>4000</v>
      </c>
      <c r="H118" s="185">
        <v>2293</v>
      </c>
      <c r="I118" s="165">
        <v>4000</v>
      </c>
      <c r="J118" s="232">
        <v>4000</v>
      </c>
    </row>
    <row r="119" spans="1:11" ht="12.75">
      <c r="A119" s="7">
        <v>231</v>
      </c>
      <c r="B119" s="8">
        <v>2310</v>
      </c>
      <c r="C119" s="8">
        <v>5154</v>
      </c>
      <c r="D119" s="8" t="s">
        <v>38</v>
      </c>
      <c r="E119" s="10"/>
      <c r="F119" s="10"/>
      <c r="G119" s="67">
        <v>6240</v>
      </c>
      <c r="H119" s="182">
        <v>10485</v>
      </c>
      <c r="I119" s="166">
        <v>10655</v>
      </c>
      <c r="J119" s="79">
        <v>24600</v>
      </c>
      <c r="K119" s="145"/>
    </row>
    <row r="120" spans="1:10" ht="12.75">
      <c r="A120" s="7">
        <v>231</v>
      </c>
      <c r="B120" s="8">
        <v>2310</v>
      </c>
      <c r="C120" s="8">
        <v>5163</v>
      </c>
      <c r="D120" s="8" t="s">
        <v>121</v>
      </c>
      <c r="E120" s="10"/>
      <c r="F120" s="10"/>
      <c r="G120" s="67">
        <v>0</v>
      </c>
      <c r="H120" s="182">
        <v>0</v>
      </c>
      <c r="I120" s="170">
        <v>0</v>
      </c>
      <c r="J120" s="79">
        <v>0</v>
      </c>
    </row>
    <row r="121" spans="1:10" ht="12.75">
      <c r="A121" s="7">
        <v>231</v>
      </c>
      <c r="B121" s="8">
        <v>2310</v>
      </c>
      <c r="C121" s="8">
        <v>5169</v>
      </c>
      <c r="D121" s="8" t="s">
        <v>22</v>
      </c>
      <c r="E121" s="10"/>
      <c r="F121" s="10"/>
      <c r="G121" s="67">
        <v>30000</v>
      </c>
      <c r="H121" s="182">
        <v>9063</v>
      </c>
      <c r="I121" s="166">
        <v>30000</v>
      </c>
      <c r="J121" s="79">
        <v>30000</v>
      </c>
    </row>
    <row r="122" spans="1:10" ht="12.75">
      <c r="A122" s="7">
        <v>231</v>
      </c>
      <c r="B122" s="8">
        <v>2310</v>
      </c>
      <c r="C122" s="8">
        <v>5171</v>
      </c>
      <c r="D122" s="8" t="s">
        <v>40</v>
      </c>
      <c r="E122" s="10"/>
      <c r="F122" s="10"/>
      <c r="G122" s="67">
        <v>5000</v>
      </c>
      <c r="H122" s="182">
        <v>3346</v>
      </c>
      <c r="I122" s="166">
        <v>5000</v>
      </c>
      <c r="J122" s="79">
        <v>5000</v>
      </c>
    </row>
    <row r="123" spans="1:10" ht="12.75">
      <c r="A123" s="19">
        <v>231</v>
      </c>
      <c r="B123" s="16">
        <v>2310</v>
      </c>
      <c r="C123" s="16">
        <v>5171</v>
      </c>
      <c r="D123" s="16" t="s">
        <v>269</v>
      </c>
      <c r="E123" s="17"/>
      <c r="F123" s="17"/>
      <c r="G123" s="68">
        <v>0</v>
      </c>
      <c r="H123" s="188">
        <v>0</v>
      </c>
      <c r="I123" s="172">
        <v>6000</v>
      </c>
      <c r="J123" s="235">
        <v>12000</v>
      </c>
    </row>
    <row r="124" spans="1:10" ht="12.75">
      <c r="A124" s="19">
        <v>231</v>
      </c>
      <c r="B124" s="16">
        <v>2310</v>
      </c>
      <c r="C124" s="16">
        <v>5492</v>
      </c>
      <c r="D124" s="16" t="s">
        <v>270</v>
      </c>
      <c r="E124" s="17"/>
      <c r="F124" s="17"/>
      <c r="G124" s="68">
        <v>0</v>
      </c>
      <c r="H124" s="188">
        <v>1700</v>
      </c>
      <c r="I124" s="172">
        <v>1700</v>
      </c>
      <c r="J124" s="235">
        <v>0</v>
      </c>
    </row>
    <row r="125" spans="1:11" ht="13.5" thickBot="1">
      <c r="A125" s="19">
        <v>231</v>
      </c>
      <c r="B125" s="16">
        <v>2310</v>
      </c>
      <c r="C125" s="16">
        <v>6121</v>
      </c>
      <c r="D125" s="16" t="s">
        <v>149</v>
      </c>
      <c r="E125" s="17"/>
      <c r="F125" s="17"/>
      <c r="G125" s="68">
        <v>1350737</v>
      </c>
      <c r="H125" s="188">
        <v>599381.72</v>
      </c>
      <c r="I125" s="172">
        <v>1100773</v>
      </c>
      <c r="J125" s="235">
        <v>150000</v>
      </c>
      <c r="K125" s="145"/>
    </row>
    <row r="126" spans="1:10" ht="13.5" thickBot="1">
      <c r="A126" s="116"/>
      <c r="B126" s="120">
        <v>2310</v>
      </c>
      <c r="C126" s="117"/>
      <c r="D126" s="120" t="s">
        <v>77</v>
      </c>
      <c r="E126" s="100"/>
      <c r="F126" s="100"/>
      <c r="G126" s="101">
        <f>SUM(G118:G125)</f>
        <v>1395977</v>
      </c>
      <c r="H126" s="187">
        <f>SUM(H118:H125)</f>
        <v>626268.72</v>
      </c>
      <c r="I126" s="195"/>
      <c r="J126" s="103">
        <f>SUM(J118:J125)</f>
        <v>225600</v>
      </c>
    </row>
    <row r="127" spans="1:10" ht="12.75">
      <c r="A127" s="5">
        <v>231</v>
      </c>
      <c r="B127" s="6">
        <v>2321</v>
      </c>
      <c r="C127" s="6">
        <v>5021</v>
      </c>
      <c r="D127" s="6" t="s">
        <v>41</v>
      </c>
      <c r="E127" s="15"/>
      <c r="F127" s="15"/>
      <c r="G127" s="66">
        <v>14400</v>
      </c>
      <c r="H127" s="185">
        <v>12180</v>
      </c>
      <c r="I127" s="165">
        <v>14400</v>
      </c>
      <c r="J127" s="232">
        <v>14400</v>
      </c>
    </row>
    <row r="128" spans="1:10" ht="12.75">
      <c r="A128" s="7">
        <v>231</v>
      </c>
      <c r="B128" s="8">
        <v>2321</v>
      </c>
      <c r="C128" s="8">
        <v>5139</v>
      </c>
      <c r="D128" s="8" t="s">
        <v>42</v>
      </c>
      <c r="E128" s="10"/>
      <c r="F128" s="10"/>
      <c r="G128" s="67">
        <v>500</v>
      </c>
      <c r="H128" s="182">
        <v>0</v>
      </c>
      <c r="I128" s="170">
        <v>500</v>
      </c>
      <c r="J128" s="79">
        <v>500</v>
      </c>
    </row>
    <row r="129" spans="1:11" ht="12.75">
      <c r="A129" s="7">
        <v>231</v>
      </c>
      <c r="B129" s="8">
        <v>2321</v>
      </c>
      <c r="C129" s="8">
        <v>5154</v>
      </c>
      <c r="D129" s="8" t="s">
        <v>43</v>
      </c>
      <c r="E129" s="10"/>
      <c r="F129" s="10"/>
      <c r="G129" s="67">
        <v>21360</v>
      </c>
      <c r="H129" s="182">
        <v>20101</v>
      </c>
      <c r="I129" s="166">
        <v>21601</v>
      </c>
      <c r="J129" s="79">
        <v>25100</v>
      </c>
      <c r="K129" s="145"/>
    </row>
    <row r="130" spans="1:10" ht="12.75">
      <c r="A130" s="7">
        <v>231</v>
      </c>
      <c r="B130" s="8">
        <v>2321</v>
      </c>
      <c r="C130" s="8">
        <v>5163</v>
      </c>
      <c r="D130" s="8" t="s">
        <v>44</v>
      </c>
      <c r="E130" s="10"/>
      <c r="F130" s="10"/>
      <c r="G130" s="67">
        <v>0</v>
      </c>
      <c r="H130" s="182">
        <v>0</v>
      </c>
      <c r="I130" s="170">
        <v>0</v>
      </c>
      <c r="J130" s="79">
        <v>0</v>
      </c>
    </row>
    <row r="131" spans="1:10" ht="12.75">
      <c r="A131" s="7">
        <v>231</v>
      </c>
      <c r="B131" s="8">
        <v>2321</v>
      </c>
      <c r="C131" s="8">
        <v>5169</v>
      </c>
      <c r="D131" s="8" t="s">
        <v>23</v>
      </c>
      <c r="E131" s="10"/>
      <c r="F131" s="10"/>
      <c r="G131" s="67">
        <v>8000</v>
      </c>
      <c r="H131" s="182">
        <v>5506</v>
      </c>
      <c r="I131" s="166">
        <v>13000</v>
      </c>
      <c r="J131" s="79">
        <v>10000</v>
      </c>
    </row>
    <row r="132" spans="1:10" ht="13.5" thickBot="1">
      <c r="A132" s="19">
        <v>231</v>
      </c>
      <c r="B132" s="16">
        <v>2321</v>
      </c>
      <c r="C132" s="16">
        <v>6121</v>
      </c>
      <c r="D132" s="16" t="s">
        <v>233</v>
      </c>
      <c r="E132" s="17"/>
      <c r="F132" s="17"/>
      <c r="G132" s="68">
        <v>250000</v>
      </c>
      <c r="H132" s="188">
        <v>0</v>
      </c>
      <c r="I132" s="172">
        <v>0</v>
      </c>
      <c r="J132" s="235">
        <v>0</v>
      </c>
    </row>
    <row r="133" spans="1:10" ht="13.5" thickBot="1">
      <c r="A133" s="116"/>
      <c r="B133" s="120">
        <v>2321</v>
      </c>
      <c r="C133" s="117"/>
      <c r="D133" s="120" t="s">
        <v>78</v>
      </c>
      <c r="E133" s="100"/>
      <c r="F133" s="100"/>
      <c r="G133" s="101">
        <f>SUM(G127:G132)</f>
        <v>294260</v>
      </c>
      <c r="H133" s="187">
        <f>SUM(H127:H132)</f>
        <v>37787</v>
      </c>
      <c r="I133" s="125"/>
      <c r="J133" s="103">
        <f>SUM(J127:J132)</f>
        <v>50000</v>
      </c>
    </row>
    <row r="134" spans="1:10" ht="12.75">
      <c r="A134" s="5">
        <v>231</v>
      </c>
      <c r="B134" s="6">
        <v>3326</v>
      </c>
      <c r="C134" s="6">
        <v>5139</v>
      </c>
      <c r="D134" s="57" t="s">
        <v>173</v>
      </c>
      <c r="E134" s="15"/>
      <c r="F134" s="15"/>
      <c r="G134" s="66">
        <v>30000</v>
      </c>
      <c r="H134" s="185">
        <v>1739</v>
      </c>
      <c r="I134" s="165">
        <v>5000</v>
      </c>
      <c r="J134" s="232">
        <v>10000</v>
      </c>
    </row>
    <row r="135" spans="1:10" ht="13.5" thickBot="1">
      <c r="A135" s="19">
        <v>231</v>
      </c>
      <c r="B135" s="16">
        <v>3326</v>
      </c>
      <c r="C135" s="16">
        <v>5171</v>
      </c>
      <c r="D135" s="59" t="s">
        <v>174</v>
      </c>
      <c r="E135" s="17"/>
      <c r="F135" s="17"/>
      <c r="G135" s="68">
        <v>20000</v>
      </c>
      <c r="H135" s="188">
        <v>0</v>
      </c>
      <c r="I135" s="172">
        <v>5000</v>
      </c>
      <c r="J135" s="235">
        <v>10000</v>
      </c>
    </row>
    <row r="136" spans="1:10" ht="13.5" thickBot="1">
      <c r="A136" s="116"/>
      <c r="B136" s="120">
        <v>3326</v>
      </c>
      <c r="C136" s="117"/>
      <c r="D136" s="120" t="s">
        <v>173</v>
      </c>
      <c r="E136" s="100"/>
      <c r="F136" s="100"/>
      <c r="G136" s="101">
        <f>SUM(G134:G135)</f>
        <v>50000</v>
      </c>
      <c r="H136" s="187">
        <f>SUM(H134:H135)</f>
        <v>1739</v>
      </c>
      <c r="I136" s="125"/>
      <c r="J136" s="103">
        <f>SUM(J134:J135)</f>
        <v>20000</v>
      </c>
    </row>
    <row r="137" spans="1:10" ht="12.75">
      <c r="A137" s="89">
        <v>231</v>
      </c>
      <c r="B137" s="90">
        <v>3399</v>
      </c>
      <c r="C137" s="90">
        <v>5021</v>
      </c>
      <c r="D137" s="93" t="s">
        <v>234</v>
      </c>
      <c r="E137" s="12"/>
      <c r="F137" s="12"/>
      <c r="G137" s="164">
        <v>0</v>
      </c>
      <c r="H137" s="204">
        <v>0</v>
      </c>
      <c r="I137" s="91">
        <v>0</v>
      </c>
      <c r="J137" s="96">
        <v>0</v>
      </c>
    </row>
    <row r="138" spans="1:10" ht="12.75">
      <c r="A138" s="7">
        <v>231</v>
      </c>
      <c r="B138" s="8">
        <v>3399</v>
      </c>
      <c r="C138" s="8">
        <v>5137</v>
      </c>
      <c r="D138" s="31" t="s">
        <v>235</v>
      </c>
      <c r="E138" s="10"/>
      <c r="F138" s="10"/>
      <c r="G138" s="142">
        <v>0</v>
      </c>
      <c r="H138" s="184">
        <v>0</v>
      </c>
      <c r="I138" s="92">
        <v>0</v>
      </c>
      <c r="J138" s="95">
        <v>0</v>
      </c>
    </row>
    <row r="139" spans="1:10" ht="12.75">
      <c r="A139" s="5">
        <v>231</v>
      </c>
      <c r="B139" s="6">
        <v>3399</v>
      </c>
      <c r="C139" s="6">
        <v>5138</v>
      </c>
      <c r="D139" s="57" t="s">
        <v>198</v>
      </c>
      <c r="E139" s="15"/>
      <c r="F139" s="15"/>
      <c r="G139" s="66">
        <v>0</v>
      </c>
      <c r="H139" s="185">
        <v>2693</v>
      </c>
      <c r="I139" s="54">
        <v>6000</v>
      </c>
      <c r="J139" s="232">
        <v>3000</v>
      </c>
    </row>
    <row r="140" spans="1:10" ht="12.75">
      <c r="A140" s="7">
        <v>231</v>
      </c>
      <c r="B140" s="8">
        <v>3399</v>
      </c>
      <c r="C140" s="8">
        <v>5139</v>
      </c>
      <c r="D140" s="8" t="s">
        <v>45</v>
      </c>
      <c r="E140" s="10"/>
      <c r="F140" s="10"/>
      <c r="G140" s="67">
        <v>5000</v>
      </c>
      <c r="H140" s="182">
        <v>2004</v>
      </c>
      <c r="I140" s="166">
        <v>5000</v>
      </c>
      <c r="J140" s="79">
        <v>5000</v>
      </c>
    </row>
    <row r="141" spans="1:10" ht="12.75">
      <c r="A141" s="7">
        <v>231</v>
      </c>
      <c r="B141" s="8">
        <v>3399</v>
      </c>
      <c r="C141" s="8">
        <v>5154</v>
      </c>
      <c r="D141" s="8" t="s">
        <v>183</v>
      </c>
      <c r="E141" s="10"/>
      <c r="F141" s="10"/>
      <c r="G141" s="67">
        <v>0</v>
      </c>
      <c r="H141" s="182">
        <v>0</v>
      </c>
      <c r="I141" s="166">
        <v>0</v>
      </c>
      <c r="J141" s="79">
        <v>0</v>
      </c>
    </row>
    <row r="142" spans="1:10" ht="12.75">
      <c r="A142" s="7">
        <v>231</v>
      </c>
      <c r="B142" s="8">
        <v>3399</v>
      </c>
      <c r="C142" s="8">
        <v>5164</v>
      </c>
      <c r="D142" s="8" t="s">
        <v>187</v>
      </c>
      <c r="E142" s="10"/>
      <c r="F142" s="10"/>
      <c r="G142" s="67">
        <v>0</v>
      </c>
      <c r="H142" s="182">
        <v>0</v>
      </c>
      <c r="I142" s="166">
        <v>0</v>
      </c>
      <c r="J142" s="79">
        <v>0</v>
      </c>
    </row>
    <row r="143" spans="1:10" ht="12.75">
      <c r="A143" s="7">
        <v>231</v>
      </c>
      <c r="B143" s="8">
        <v>3399</v>
      </c>
      <c r="C143" s="8">
        <v>5169</v>
      </c>
      <c r="D143" s="8" t="s">
        <v>46</v>
      </c>
      <c r="E143" s="10"/>
      <c r="F143" s="10"/>
      <c r="G143" s="67">
        <v>10000</v>
      </c>
      <c r="H143" s="182">
        <v>0</v>
      </c>
      <c r="I143" s="166">
        <v>10000</v>
      </c>
      <c r="J143" s="79">
        <v>10000</v>
      </c>
    </row>
    <row r="144" spans="1:10" ht="12.75">
      <c r="A144" s="7">
        <v>231</v>
      </c>
      <c r="B144" s="8">
        <v>3399</v>
      </c>
      <c r="C144" s="8">
        <v>5175</v>
      </c>
      <c r="D144" s="8" t="s">
        <v>47</v>
      </c>
      <c r="E144" s="10"/>
      <c r="F144" s="10"/>
      <c r="G144" s="67">
        <v>10000</v>
      </c>
      <c r="H144" s="182">
        <v>298</v>
      </c>
      <c r="I144" s="166">
        <v>10000</v>
      </c>
      <c r="J144" s="79">
        <v>10000</v>
      </c>
    </row>
    <row r="145" spans="1:10" ht="12.75">
      <c r="A145" s="7">
        <v>231</v>
      </c>
      <c r="B145" s="8">
        <v>3399</v>
      </c>
      <c r="C145" s="8">
        <v>5179</v>
      </c>
      <c r="D145" s="8" t="s">
        <v>175</v>
      </c>
      <c r="E145" s="10"/>
      <c r="F145" s="10"/>
      <c r="G145" s="67">
        <v>0</v>
      </c>
      <c r="H145" s="182">
        <v>0</v>
      </c>
      <c r="I145" s="166">
        <v>0</v>
      </c>
      <c r="J145" s="79">
        <v>0</v>
      </c>
    </row>
    <row r="146" spans="1:10" ht="12.75">
      <c r="A146" s="7">
        <v>231</v>
      </c>
      <c r="B146" s="8">
        <v>3399</v>
      </c>
      <c r="C146" s="8">
        <v>5194</v>
      </c>
      <c r="D146" s="8" t="s">
        <v>48</v>
      </c>
      <c r="E146" s="10"/>
      <c r="F146" s="10"/>
      <c r="G146" s="67">
        <v>20000</v>
      </c>
      <c r="H146" s="182">
        <v>22170</v>
      </c>
      <c r="I146" s="166">
        <v>22000</v>
      </c>
      <c r="J146" s="79">
        <v>20000</v>
      </c>
    </row>
    <row r="147" spans="1:10" ht="13.5" thickBot="1">
      <c r="A147" s="19">
        <v>231</v>
      </c>
      <c r="B147" s="16">
        <v>3399</v>
      </c>
      <c r="C147" s="16">
        <v>5492</v>
      </c>
      <c r="D147" s="16" t="s">
        <v>49</v>
      </c>
      <c r="E147" s="17"/>
      <c r="F147" s="17"/>
      <c r="G147" s="68">
        <v>6000</v>
      </c>
      <c r="H147" s="188">
        <v>9000</v>
      </c>
      <c r="I147" s="172">
        <v>9000</v>
      </c>
      <c r="J147" s="235">
        <v>6000</v>
      </c>
    </row>
    <row r="148" spans="1:10" ht="13.5" thickBot="1">
      <c r="A148" s="116"/>
      <c r="B148" s="120">
        <v>3399</v>
      </c>
      <c r="C148" s="117"/>
      <c r="D148" s="120" t="s">
        <v>88</v>
      </c>
      <c r="E148" s="100"/>
      <c r="F148" s="100"/>
      <c r="G148" s="101">
        <f>SUM(G137:G147)</f>
        <v>51000</v>
      </c>
      <c r="H148" s="187">
        <f>SUM(H137:H147)</f>
        <v>36165</v>
      </c>
      <c r="I148" s="122"/>
      <c r="J148" s="103">
        <f>SUM(J137:J147)</f>
        <v>54000</v>
      </c>
    </row>
    <row r="149" spans="1:10" ht="12.75">
      <c r="A149" s="89">
        <v>231</v>
      </c>
      <c r="B149" s="90">
        <v>3412</v>
      </c>
      <c r="C149" s="90">
        <v>5137</v>
      </c>
      <c r="D149" s="90" t="s">
        <v>271</v>
      </c>
      <c r="E149" s="12"/>
      <c r="F149" s="12"/>
      <c r="G149" s="80">
        <v>0</v>
      </c>
      <c r="H149" s="181">
        <v>4300</v>
      </c>
      <c r="I149" s="169">
        <v>4300</v>
      </c>
      <c r="J149" s="81">
        <v>0</v>
      </c>
    </row>
    <row r="150" spans="1:10" ht="12.75">
      <c r="A150" s="7">
        <v>231</v>
      </c>
      <c r="B150" s="8">
        <v>3412</v>
      </c>
      <c r="C150" s="8">
        <v>5139</v>
      </c>
      <c r="D150" s="8" t="s">
        <v>272</v>
      </c>
      <c r="E150" s="10"/>
      <c r="F150" s="10"/>
      <c r="G150" s="67">
        <v>10000</v>
      </c>
      <c r="H150" s="182">
        <v>10824</v>
      </c>
      <c r="I150" s="166">
        <v>11192</v>
      </c>
      <c r="J150" s="79">
        <v>10000</v>
      </c>
    </row>
    <row r="151" spans="1:10" ht="13.5" thickBot="1">
      <c r="A151" s="55">
        <v>231</v>
      </c>
      <c r="B151" s="56">
        <v>3412</v>
      </c>
      <c r="C151" s="56">
        <v>5169</v>
      </c>
      <c r="D151" s="56" t="s">
        <v>273</v>
      </c>
      <c r="E151" s="48"/>
      <c r="F151" s="48"/>
      <c r="G151" s="63">
        <v>0</v>
      </c>
      <c r="H151" s="186">
        <v>1308</v>
      </c>
      <c r="I151" s="167">
        <v>1308</v>
      </c>
      <c r="J151" s="234">
        <v>1000</v>
      </c>
    </row>
    <row r="152" spans="1:10" ht="13.5" thickBot="1">
      <c r="A152" s="116"/>
      <c r="B152" s="120">
        <v>3412</v>
      </c>
      <c r="C152" s="117"/>
      <c r="D152" s="120" t="s">
        <v>89</v>
      </c>
      <c r="E152" s="100"/>
      <c r="F152" s="100"/>
      <c r="G152" s="101">
        <f>SUM(G149:G151)</f>
        <v>10000</v>
      </c>
      <c r="H152" s="187">
        <f>SUM(H149:H151)</f>
        <v>16432</v>
      </c>
      <c r="I152" s="125"/>
      <c r="J152" s="103">
        <f>SUM(J149:J151)</f>
        <v>11000</v>
      </c>
    </row>
    <row r="153" spans="1:10" ht="13.5" thickBot="1">
      <c r="A153" s="55">
        <v>231</v>
      </c>
      <c r="B153" s="56">
        <v>3419</v>
      </c>
      <c r="C153" s="56">
        <v>5229</v>
      </c>
      <c r="D153" s="58" t="s">
        <v>184</v>
      </c>
      <c r="E153" s="48"/>
      <c r="F153" s="48"/>
      <c r="G153" s="63">
        <v>0</v>
      </c>
      <c r="H153" s="186">
        <v>2000</v>
      </c>
      <c r="I153" s="167">
        <v>2000</v>
      </c>
      <c r="J153" s="234">
        <v>0</v>
      </c>
    </row>
    <row r="154" spans="1:10" ht="13.5" thickBot="1">
      <c r="A154" s="116"/>
      <c r="B154" s="120">
        <v>3419</v>
      </c>
      <c r="C154" s="117"/>
      <c r="D154" s="120" t="s">
        <v>185</v>
      </c>
      <c r="E154" s="100"/>
      <c r="F154" s="100"/>
      <c r="G154" s="101">
        <f>SUM(G153)</f>
        <v>0</v>
      </c>
      <c r="H154" s="187">
        <f>SUM(H153)</f>
        <v>2000</v>
      </c>
      <c r="I154" s="125"/>
      <c r="J154" s="103">
        <f>SUM(J153)</f>
        <v>0</v>
      </c>
    </row>
    <row r="155" spans="1:10" ht="12.75">
      <c r="A155" s="5">
        <v>231</v>
      </c>
      <c r="B155" s="6">
        <v>3612</v>
      </c>
      <c r="C155" s="6">
        <v>5021</v>
      </c>
      <c r="D155" s="6" t="s">
        <v>50</v>
      </c>
      <c r="E155" s="15"/>
      <c r="F155" s="15"/>
      <c r="G155" s="66">
        <v>7200</v>
      </c>
      <c r="H155" s="185">
        <v>6000</v>
      </c>
      <c r="I155" s="165">
        <v>7200</v>
      </c>
      <c r="J155" s="232">
        <v>7200</v>
      </c>
    </row>
    <row r="156" spans="1:10" ht="12.75">
      <c r="A156" s="7">
        <v>231</v>
      </c>
      <c r="B156" s="8">
        <v>3612</v>
      </c>
      <c r="C156" s="8">
        <v>5139</v>
      </c>
      <c r="D156" s="8" t="s">
        <v>51</v>
      </c>
      <c r="E156" s="10"/>
      <c r="F156" s="10"/>
      <c r="G156" s="67">
        <v>5000</v>
      </c>
      <c r="H156" s="182">
        <v>1397</v>
      </c>
      <c r="I156" s="166">
        <v>5000</v>
      </c>
      <c r="J156" s="79">
        <v>5000</v>
      </c>
    </row>
    <row r="157" spans="1:11" ht="12.75">
      <c r="A157" s="7">
        <v>231</v>
      </c>
      <c r="B157" s="8">
        <v>3612</v>
      </c>
      <c r="C157" s="8">
        <v>5154</v>
      </c>
      <c r="D157" s="8" t="s">
        <v>52</v>
      </c>
      <c r="E157" s="10"/>
      <c r="F157" s="10"/>
      <c r="G157" s="67">
        <v>3600</v>
      </c>
      <c r="H157" s="182">
        <v>2400</v>
      </c>
      <c r="I157" s="166">
        <v>3600</v>
      </c>
      <c r="J157" s="79">
        <v>3600</v>
      </c>
      <c r="K157" s="145"/>
    </row>
    <row r="158" spans="1:10" ht="12.75">
      <c r="A158" s="19">
        <v>231</v>
      </c>
      <c r="B158" s="16">
        <v>3612</v>
      </c>
      <c r="C158" s="16">
        <v>5163</v>
      </c>
      <c r="D158" s="16" t="s">
        <v>53</v>
      </c>
      <c r="E158" s="17"/>
      <c r="F158" s="17"/>
      <c r="G158" s="67">
        <v>0</v>
      </c>
      <c r="H158" s="182">
        <v>0</v>
      </c>
      <c r="I158" s="172">
        <v>0</v>
      </c>
      <c r="J158" s="79">
        <v>0</v>
      </c>
    </row>
    <row r="159" spans="1:10" ht="12.75">
      <c r="A159" s="19">
        <v>231</v>
      </c>
      <c r="B159" s="16">
        <v>3612</v>
      </c>
      <c r="C159" s="16">
        <v>5166</v>
      </c>
      <c r="D159" s="16" t="s">
        <v>274</v>
      </c>
      <c r="E159" s="17"/>
      <c r="F159" s="17"/>
      <c r="G159" s="68">
        <v>0</v>
      </c>
      <c r="H159" s="188">
        <v>28100</v>
      </c>
      <c r="I159" s="172">
        <v>31210</v>
      </c>
      <c r="J159" s="235">
        <v>0</v>
      </c>
    </row>
    <row r="160" spans="1:10" ht="12.75">
      <c r="A160" s="19">
        <v>231</v>
      </c>
      <c r="B160" s="16">
        <v>3612</v>
      </c>
      <c r="C160" s="16">
        <v>5169</v>
      </c>
      <c r="D160" s="16" t="s">
        <v>24</v>
      </c>
      <c r="E160" s="17"/>
      <c r="F160" s="17"/>
      <c r="G160" s="68">
        <v>0</v>
      </c>
      <c r="H160" s="188">
        <v>8445.6</v>
      </c>
      <c r="I160" s="172">
        <v>2000</v>
      </c>
      <c r="J160" s="235">
        <v>2000</v>
      </c>
    </row>
    <row r="161" spans="1:10" ht="12.75">
      <c r="A161" s="19">
        <v>231</v>
      </c>
      <c r="B161" s="16">
        <v>3612</v>
      </c>
      <c r="C161" s="16">
        <v>5171</v>
      </c>
      <c r="D161" s="16" t="s">
        <v>165</v>
      </c>
      <c r="E161" s="17"/>
      <c r="F161" s="17"/>
      <c r="G161" s="68">
        <v>20000</v>
      </c>
      <c r="H161" s="188">
        <v>8107</v>
      </c>
      <c r="I161" s="172">
        <v>20000</v>
      </c>
      <c r="J161" s="235">
        <v>20000</v>
      </c>
    </row>
    <row r="162" spans="1:10" ht="13.5" thickBot="1">
      <c r="A162" s="19">
        <v>231</v>
      </c>
      <c r="B162" s="16">
        <v>3612</v>
      </c>
      <c r="C162" s="16">
        <v>6121</v>
      </c>
      <c r="D162" s="16" t="s">
        <v>254</v>
      </c>
      <c r="E162" s="17"/>
      <c r="F162" s="17"/>
      <c r="G162" s="68">
        <v>50000</v>
      </c>
      <c r="H162" s="188">
        <v>64257</v>
      </c>
      <c r="I162" s="172">
        <v>64257</v>
      </c>
      <c r="J162" s="235">
        <v>0</v>
      </c>
    </row>
    <row r="163" spans="1:10" ht="13.5" thickBot="1">
      <c r="A163" s="116"/>
      <c r="B163" s="120">
        <v>3612</v>
      </c>
      <c r="C163" s="117"/>
      <c r="D163" s="120" t="s">
        <v>90</v>
      </c>
      <c r="E163" s="100"/>
      <c r="F163" s="100"/>
      <c r="G163" s="101">
        <f>SUM(G155:G162)</f>
        <v>85800</v>
      </c>
      <c r="H163" s="187">
        <f>SUM(H155:H162)</f>
        <v>118706.6</v>
      </c>
      <c r="I163" s="125"/>
      <c r="J163" s="103">
        <f>SUM(J155:J162)</f>
        <v>37800</v>
      </c>
    </row>
    <row r="164" spans="1:10" ht="12.75">
      <c r="A164" s="5">
        <v>231</v>
      </c>
      <c r="B164" s="6">
        <v>3613</v>
      </c>
      <c r="C164" s="6">
        <v>5021</v>
      </c>
      <c r="D164" s="6" t="s">
        <v>54</v>
      </c>
      <c r="E164" s="15"/>
      <c r="F164" s="15"/>
      <c r="G164" s="66">
        <v>3000</v>
      </c>
      <c r="H164" s="185">
        <v>2000</v>
      </c>
      <c r="I164" s="165">
        <v>3000</v>
      </c>
      <c r="J164" s="232">
        <v>3000</v>
      </c>
    </row>
    <row r="165" spans="1:10" ht="12.75">
      <c r="A165" s="5">
        <v>231</v>
      </c>
      <c r="B165" s="6">
        <v>3613</v>
      </c>
      <c r="C165" s="6">
        <v>5137</v>
      </c>
      <c r="D165" s="6" t="s">
        <v>236</v>
      </c>
      <c r="E165" s="15"/>
      <c r="F165" s="15"/>
      <c r="G165" s="66">
        <v>0</v>
      </c>
      <c r="H165" s="185">
        <v>0</v>
      </c>
      <c r="I165" s="165">
        <v>0</v>
      </c>
      <c r="J165" s="232">
        <v>0</v>
      </c>
    </row>
    <row r="166" spans="1:10" ht="12.75">
      <c r="A166" s="7">
        <v>231</v>
      </c>
      <c r="B166" s="8">
        <v>3613</v>
      </c>
      <c r="C166" s="8">
        <v>5139</v>
      </c>
      <c r="D166" s="8" t="s">
        <v>55</v>
      </c>
      <c r="E166" s="10"/>
      <c r="F166" s="10"/>
      <c r="G166" s="67">
        <v>10000</v>
      </c>
      <c r="H166" s="182">
        <v>12120</v>
      </c>
      <c r="I166" s="166">
        <v>10000</v>
      </c>
      <c r="J166" s="79">
        <v>10000</v>
      </c>
    </row>
    <row r="167" spans="1:10" ht="12.75">
      <c r="A167" s="7">
        <v>231</v>
      </c>
      <c r="B167" s="8">
        <v>3613</v>
      </c>
      <c r="C167" s="8">
        <v>5141</v>
      </c>
      <c r="D167" s="8" t="s">
        <v>255</v>
      </c>
      <c r="E167" s="10"/>
      <c r="F167" s="10"/>
      <c r="G167" s="67">
        <v>400000</v>
      </c>
      <c r="H167" s="182">
        <v>0</v>
      </c>
      <c r="I167" s="166">
        <v>0</v>
      </c>
      <c r="J167" s="79">
        <v>0</v>
      </c>
    </row>
    <row r="168" spans="1:11" ht="12.75">
      <c r="A168" s="7">
        <v>231</v>
      </c>
      <c r="B168" s="8">
        <v>3613</v>
      </c>
      <c r="C168" s="8">
        <v>5154</v>
      </c>
      <c r="D168" s="8" t="s">
        <v>276</v>
      </c>
      <c r="E168" s="10"/>
      <c r="F168" s="10"/>
      <c r="G168" s="67">
        <v>20880</v>
      </c>
      <c r="H168" s="182">
        <v>31333</v>
      </c>
      <c r="I168" s="166">
        <v>39280</v>
      </c>
      <c r="J168" s="79">
        <v>29200</v>
      </c>
      <c r="K168" s="145"/>
    </row>
    <row r="169" spans="1:10" ht="12.75">
      <c r="A169" s="7">
        <v>231</v>
      </c>
      <c r="B169" s="8">
        <v>3613</v>
      </c>
      <c r="C169" s="8">
        <v>5155</v>
      </c>
      <c r="D169" s="8" t="s">
        <v>275</v>
      </c>
      <c r="E169" s="10"/>
      <c r="F169" s="10"/>
      <c r="G169" s="67">
        <v>0</v>
      </c>
      <c r="H169" s="182">
        <v>58</v>
      </c>
      <c r="I169" s="166">
        <v>58</v>
      </c>
      <c r="J169" s="79">
        <v>0</v>
      </c>
    </row>
    <row r="170" spans="1:10" ht="12.75">
      <c r="A170" s="7">
        <v>231</v>
      </c>
      <c r="B170" s="8">
        <v>3613</v>
      </c>
      <c r="C170" s="8">
        <v>5163</v>
      </c>
      <c r="D170" s="8" t="s">
        <v>56</v>
      </c>
      <c r="E170" s="10"/>
      <c r="F170" s="10"/>
      <c r="G170" s="67">
        <v>0</v>
      </c>
      <c r="H170" s="182">
        <v>0</v>
      </c>
      <c r="I170" s="166">
        <v>0</v>
      </c>
      <c r="J170" s="79">
        <v>0</v>
      </c>
    </row>
    <row r="171" spans="1:10" ht="12.75">
      <c r="A171" s="7">
        <v>231</v>
      </c>
      <c r="B171" s="8">
        <v>3613</v>
      </c>
      <c r="C171" s="8">
        <v>5169</v>
      </c>
      <c r="D171" s="8" t="s">
        <v>27</v>
      </c>
      <c r="E171" s="10"/>
      <c r="F171" s="10"/>
      <c r="G171" s="67">
        <v>10000</v>
      </c>
      <c r="H171" s="182"/>
      <c r="I171" s="166">
        <v>10000</v>
      </c>
      <c r="J171" s="79">
        <v>10000</v>
      </c>
    </row>
    <row r="172" spans="1:10" ht="12.75">
      <c r="A172" s="7">
        <v>231</v>
      </c>
      <c r="B172" s="8">
        <v>3613</v>
      </c>
      <c r="C172" s="8">
        <v>5171</v>
      </c>
      <c r="D172" s="8" t="s">
        <v>176</v>
      </c>
      <c r="E172" s="10"/>
      <c r="F172" s="10"/>
      <c r="G172" s="67">
        <v>10000</v>
      </c>
      <c r="H172" s="182">
        <v>11020</v>
      </c>
      <c r="I172" s="166">
        <v>12000</v>
      </c>
      <c r="J172" s="79">
        <v>10000</v>
      </c>
    </row>
    <row r="173" spans="1:10" ht="12.75">
      <c r="A173" s="7">
        <v>231</v>
      </c>
      <c r="B173" s="8">
        <v>3613</v>
      </c>
      <c r="C173" s="8">
        <v>5361</v>
      </c>
      <c r="D173" s="8" t="s">
        <v>200</v>
      </c>
      <c r="E173" s="10"/>
      <c r="F173" s="10"/>
      <c r="G173" s="67">
        <v>0</v>
      </c>
      <c r="H173" s="182">
        <v>0</v>
      </c>
      <c r="I173" s="166">
        <v>0</v>
      </c>
      <c r="J173" s="79">
        <v>0</v>
      </c>
    </row>
    <row r="174" spans="1:11" ht="12.75">
      <c r="A174" s="7">
        <v>231</v>
      </c>
      <c r="B174" s="8">
        <v>3613</v>
      </c>
      <c r="C174" s="8">
        <v>6121</v>
      </c>
      <c r="D174" s="8" t="s">
        <v>157</v>
      </c>
      <c r="E174" s="10"/>
      <c r="F174" s="10"/>
      <c r="G174" s="67">
        <v>3670517</v>
      </c>
      <c r="H174" s="182">
        <v>2314135.04</v>
      </c>
      <c r="I174" s="166">
        <v>3656002</v>
      </c>
      <c r="J174" s="79">
        <v>2305637</v>
      </c>
      <c r="K174" s="145"/>
    </row>
    <row r="175" spans="1:11" ht="13.5" thickBot="1">
      <c r="A175" s="55">
        <v>231</v>
      </c>
      <c r="B175" s="56">
        <v>3613</v>
      </c>
      <c r="C175" s="56">
        <v>6121</v>
      </c>
      <c r="D175" s="56" t="s">
        <v>237</v>
      </c>
      <c r="E175" s="48"/>
      <c r="F175" s="48"/>
      <c r="G175" s="63">
        <v>1500000</v>
      </c>
      <c r="H175" s="186">
        <v>1148185</v>
      </c>
      <c r="I175" s="167">
        <v>2300000</v>
      </c>
      <c r="J175" s="234">
        <v>553947</v>
      </c>
      <c r="K175" s="145"/>
    </row>
    <row r="176" spans="1:10" ht="13.5" thickBot="1">
      <c r="A176" s="116"/>
      <c r="B176" s="120">
        <v>3613</v>
      </c>
      <c r="C176" s="117"/>
      <c r="D176" s="120" t="s">
        <v>91</v>
      </c>
      <c r="E176" s="100"/>
      <c r="F176" s="100"/>
      <c r="G176" s="101">
        <f>SUM(G164:G175)</f>
        <v>5624397</v>
      </c>
      <c r="H176" s="187">
        <f>SUM(H164:H175)</f>
        <v>3518851.04</v>
      </c>
      <c r="I176" s="125"/>
      <c r="J176" s="103">
        <f>SUM(J164:J175)</f>
        <v>2921784</v>
      </c>
    </row>
    <row r="177" spans="1:11" ht="12.75">
      <c r="A177" s="5">
        <v>231</v>
      </c>
      <c r="B177" s="6">
        <v>3631</v>
      </c>
      <c r="C177" s="6">
        <v>5154</v>
      </c>
      <c r="D177" s="6" t="s">
        <v>122</v>
      </c>
      <c r="E177" s="15"/>
      <c r="F177" s="15"/>
      <c r="G177" s="66">
        <v>44160</v>
      </c>
      <c r="H177" s="185">
        <v>32136</v>
      </c>
      <c r="I177" s="165">
        <v>44160</v>
      </c>
      <c r="J177" s="232">
        <v>47700</v>
      </c>
      <c r="K177" s="145"/>
    </row>
    <row r="178" spans="1:10" ht="12.75">
      <c r="A178" s="7">
        <v>231</v>
      </c>
      <c r="B178" s="8">
        <v>3631</v>
      </c>
      <c r="C178" s="8">
        <v>5163</v>
      </c>
      <c r="D178" s="8" t="s">
        <v>123</v>
      </c>
      <c r="E178" s="10"/>
      <c r="F178" s="10"/>
      <c r="G178" s="67">
        <v>0</v>
      </c>
      <c r="H178" s="182">
        <v>0</v>
      </c>
      <c r="I178" s="170">
        <v>0</v>
      </c>
      <c r="J178" s="79">
        <v>0</v>
      </c>
    </row>
    <row r="179" spans="1:10" ht="13.5" thickBot="1">
      <c r="A179" s="19">
        <v>231</v>
      </c>
      <c r="B179" s="16">
        <v>3631</v>
      </c>
      <c r="C179" s="16">
        <v>5171</v>
      </c>
      <c r="D179" s="16" t="s">
        <v>57</v>
      </c>
      <c r="E179" s="17"/>
      <c r="F179" s="17"/>
      <c r="G179" s="68">
        <v>5000</v>
      </c>
      <c r="H179" s="188">
        <v>18492</v>
      </c>
      <c r="I179" s="172">
        <v>23492</v>
      </c>
      <c r="J179" s="235">
        <v>5000</v>
      </c>
    </row>
    <row r="180" spans="1:10" ht="13.5" thickBot="1">
      <c r="A180" s="116"/>
      <c r="B180" s="120">
        <v>3631</v>
      </c>
      <c r="C180" s="117"/>
      <c r="D180" s="120" t="s">
        <v>92</v>
      </c>
      <c r="E180" s="100"/>
      <c r="F180" s="100"/>
      <c r="G180" s="101">
        <f>SUM(G177:G179)</f>
        <v>49160</v>
      </c>
      <c r="H180" s="187">
        <f>SUM(H177:H179)</f>
        <v>50628</v>
      </c>
      <c r="I180" s="125"/>
      <c r="J180" s="103">
        <f>SUM(J177:J179)</f>
        <v>52700</v>
      </c>
    </row>
    <row r="181" spans="1:11" ht="12.75">
      <c r="A181" s="5">
        <v>231</v>
      </c>
      <c r="B181" s="6">
        <v>3634</v>
      </c>
      <c r="C181" s="6">
        <v>5154</v>
      </c>
      <c r="D181" s="6" t="s">
        <v>58</v>
      </c>
      <c r="E181" s="15"/>
      <c r="F181" s="15"/>
      <c r="G181" s="66">
        <v>207120</v>
      </c>
      <c r="H181" s="185">
        <v>142535</v>
      </c>
      <c r="I181" s="165">
        <v>207193</v>
      </c>
      <c r="J181" s="232">
        <v>128100</v>
      </c>
      <c r="K181" s="145"/>
    </row>
    <row r="182" spans="1:10" ht="12.75">
      <c r="A182" s="7">
        <v>231</v>
      </c>
      <c r="B182" s="8">
        <v>3634</v>
      </c>
      <c r="C182" s="8">
        <v>5169</v>
      </c>
      <c r="D182" s="8" t="s">
        <v>29</v>
      </c>
      <c r="E182" s="10"/>
      <c r="F182" s="10"/>
      <c r="G182" s="67">
        <v>0</v>
      </c>
      <c r="H182" s="182">
        <v>11070</v>
      </c>
      <c r="I182" s="166">
        <v>5000</v>
      </c>
      <c r="J182" s="79">
        <v>5000</v>
      </c>
    </row>
    <row r="183" spans="1:10" ht="13.5" thickBot="1">
      <c r="A183" s="55">
        <v>231</v>
      </c>
      <c r="B183" s="56">
        <v>3634</v>
      </c>
      <c r="C183" s="56">
        <v>5171</v>
      </c>
      <c r="D183" s="56" t="s">
        <v>277</v>
      </c>
      <c r="E183" s="48"/>
      <c r="F183" s="48"/>
      <c r="G183" s="63">
        <v>0</v>
      </c>
      <c r="H183" s="186">
        <v>21780</v>
      </c>
      <c r="I183" s="167">
        <v>21780</v>
      </c>
      <c r="J183" s="234">
        <v>5000</v>
      </c>
    </row>
    <row r="184" spans="1:10" ht="13.5" thickBot="1">
      <c r="A184" s="116"/>
      <c r="B184" s="120">
        <v>3634</v>
      </c>
      <c r="C184" s="117"/>
      <c r="D184" s="120" t="s">
        <v>79</v>
      </c>
      <c r="E184" s="100"/>
      <c r="F184" s="100"/>
      <c r="G184" s="101">
        <f>SUM(G181:G183)</f>
        <v>207120</v>
      </c>
      <c r="H184" s="187">
        <f>SUM(H181:H183)</f>
        <v>175385</v>
      </c>
      <c r="I184" s="125"/>
      <c r="J184" s="103">
        <f>SUM(J181:J183)</f>
        <v>138100</v>
      </c>
    </row>
    <row r="185" spans="1:10" ht="13.5" thickBot="1">
      <c r="A185" s="55">
        <v>231</v>
      </c>
      <c r="B185" s="56">
        <v>3635</v>
      </c>
      <c r="C185" s="56">
        <v>6119</v>
      </c>
      <c r="D185" s="56" t="s">
        <v>153</v>
      </c>
      <c r="E185" s="48"/>
      <c r="F185" s="48"/>
      <c r="G185" s="63">
        <v>24200</v>
      </c>
      <c r="H185" s="186">
        <v>0</v>
      </c>
      <c r="I185" s="167">
        <v>24200</v>
      </c>
      <c r="J185" s="234">
        <v>92000</v>
      </c>
    </row>
    <row r="186" spans="1:10" ht="13.5" thickBot="1">
      <c r="A186" s="116"/>
      <c r="B186" s="120">
        <v>3635</v>
      </c>
      <c r="C186" s="117"/>
      <c r="D186" s="118" t="s">
        <v>152</v>
      </c>
      <c r="E186" s="100"/>
      <c r="F186" s="100"/>
      <c r="G186" s="101">
        <f>SUM(G185)</f>
        <v>24200</v>
      </c>
      <c r="H186" s="187">
        <f>SUM(H185)</f>
        <v>0</v>
      </c>
      <c r="I186" s="125"/>
      <c r="J186" s="103">
        <f>SUM(J185)</f>
        <v>92000</v>
      </c>
    </row>
    <row r="187" spans="1:10" ht="12.75">
      <c r="A187" s="5">
        <v>231</v>
      </c>
      <c r="B187" s="6">
        <v>3639</v>
      </c>
      <c r="C187" s="6">
        <v>5137</v>
      </c>
      <c r="D187" s="57" t="s">
        <v>192</v>
      </c>
      <c r="E187" s="15"/>
      <c r="F187" s="15"/>
      <c r="G187" s="66">
        <v>0</v>
      </c>
      <c r="H187" s="185">
        <v>21158</v>
      </c>
      <c r="I187" s="165">
        <v>21200</v>
      </c>
      <c r="J187" s="232">
        <v>0</v>
      </c>
    </row>
    <row r="188" spans="1:10" ht="12.75">
      <c r="A188" s="7">
        <v>231</v>
      </c>
      <c r="B188" s="8">
        <v>3639</v>
      </c>
      <c r="C188" s="8">
        <v>5139</v>
      </c>
      <c r="D188" s="31" t="s">
        <v>188</v>
      </c>
      <c r="E188" s="10"/>
      <c r="F188" s="10"/>
      <c r="G188" s="67">
        <v>2000</v>
      </c>
      <c r="H188" s="182">
        <v>14526</v>
      </c>
      <c r="I188" s="166">
        <v>14590</v>
      </c>
      <c r="J188" s="79">
        <v>2000</v>
      </c>
    </row>
    <row r="189" spans="1:10" ht="12.75">
      <c r="A189" s="7">
        <v>231</v>
      </c>
      <c r="B189" s="8">
        <v>3639</v>
      </c>
      <c r="C189" s="8">
        <v>5329</v>
      </c>
      <c r="D189" s="8" t="s">
        <v>59</v>
      </c>
      <c r="E189" s="10"/>
      <c r="F189" s="10"/>
      <c r="G189" s="67">
        <v>12200</v>
      </c>
      <c r="H189" s="182">
        <v>15120</v>
      </c>
      <c r="I189" s="166">
        <v>15120</v>
      </c>
      <c r="J189" s="79">
        <v>27750</v>
      </c>
    </row>
    <row r="190" spans="1:10" ht="12.75">
      <c r="A190" s="7">
        <v>231</v>
      </c>
      <c r="B190" s="8">
        <v>3639</v>
      </c>
      <c r="C190" s="8">
        <v>5164</v>
      </c>
      <c r="D190" s="8" t="s">
        <v>102</v>
      </c>
      <c r="E190" s="10"/>
      <c r="F190" s="10"/>
      <c r="G190" s="67">
        <v>600</v>
      </c>
      <c r="H190" s="182">
        <v>600</v>
      </c>
      <c r="I190" s="166">
        <v>600</v>
      </c>
      <c r="J190" s="79">
        <v>600</v>
      </c>
    </row>
    <row r="191" spans="1:10" ht="12.75">
      <c r="A191" s="7">
        <v>231</v>
      </c>
      <c r="B191" s="8">
        <v>3639</v>
      </c>
      <c r="C191" s="8">
        <v>5169</v>
      </c>
      <c r="D191" s="8" t="s">
        <v>189</v>
      </c>
      <c r="E191" s="10"/>
      <c r="F191" s="10"/>
      <c r="G191" s="67">
        <v>10000</v>
      </c>
      <c r="H191" s="182">
        <v>41524</v>
      </c>
      <c r="I191" s="166">
        <v>41463</v>
      </c>
      <c r="J191" s="79">
        <v>20000</v>
      </c>
    </row>
    <row r="192" spans="1:10" ht="12.75">
      <c r="A192" s="7">
        <v>231</v>
      </c>
      <c r="B192" s="8">
        <v>3639</v>
      </c>
      <c r="C192" s="8">
        <v>5171</v>
      </c>
      <c r="D192" s="8" t="s">
        <v>238</v>
      </c>
      <c r="E192" s="10"/>
      <c r="F192" s="10"/>
      <c r="G192" s="67">
        <v>0</v>
      </c>
      <c r="H192" s="182">
        <v>0</v>
      </c>
      <c r="I192" s="166">
        <v>0</v>
      </c>
      <c r="J192" s="79">
        <v>0</v>
      </c>
    </row>
    <row r="193" spans="1:10" ht="12.75">
      <c r="A193" s="7">
        <v>231</v>
      </c>
      <c r="B193" s="8">
        <v>3639</v>
      </c>
      <c r="C193" s="8">
        <v>5192</v>
      </c>
      <c r="D193" s="8" t="s">
        <v>239</v>
      </c>
      <c r="E193" s="10"/>
      <c r="F193" s="10"/>
      <c r="G193" s="67">
        <v>0</v>
      </c>
      <c r="H193" s="182">
        <v>0</v>
      </c>
      <c r="I193" s="166">
        <v>0</v>
      </c>
      <c r="J193" s="79">
        <v>0</v>
      </c>
    </row>
    <row r="194" spans="1:10" ht="12.75">
      <c r="A194" s="7">
        <v>231</v>
      </c>
      <c r="B194" s="8">
        <v>3639</v>
      </c>
      <c r="C194" s="8">
        <v>6130</v>
      </c>
      <c r="D194" s="8" t="s">
        <v>164</v>
      </c>
      <c r="E194" s="10"/>
      <c r="F194" s="10"/>
      <c r="G194" s="67">
        <v>200000</v>
      </c>
      <c r="H194" s="182">
        <v>87500</v>
      </c>
      <c r="I194" s="166">
        <v>126000</v>
      </c>
      <c r="J194" s="79">
        <v>100000</v>
      </c>
    </row>
    <row r="195" spans="1:10" ht="12.75">
      <c r="A195" s="7">
        <v>231</v>
      </c>
      <c r="B195" s="8">
        <v>3639</v>
      </c>
      <c r="C195" s="8">
        <v>5361</v>
      </c>
      <c r="D195" s="8" t="s">
        <v>124</v>
      </c>
      <c r="E195" s="10"/>
      <c r="F195" s="10"/>
      <c r="G195" s="67">
        <v>2000</v>
      </c>
      <c r="H195" s="182">
        <v>0</v>
      </c>
      <c r="I195" s="166">
        <v>2000</v>
      </c>
      <c r="J195" s="79">
        <v>2000</v>
      </c>
    </row>
    <row r="196" spans="1:10" ht="12.75">
      <c r="A196" s="7">
        <v>231</v>
      </c>
      <c r="B196" s="8">
        <v>3639</v>
      </c>
      <c r="C196" s="8">
        <v>5362</v>
      </c>
      <c r="D196" s="8" t="s">
        <v>177</v>
      </c>
      <c r="E196" s="10"/>
      <c r="F196" s="10"/>
      <c r="G196" s="67">
        <v>8000</v>
      </c>
      <c r="H196" s="182">
        <v>3000</v>
      </c>
      <c r="I196" s="166">
        <v>8000</v>
      </c>
      <c r="J196" s="79">
        <v>8000</v>
      </c>
    </row>
    <row r="197" spans="1:10" ht="12.75">
      <c r="A197" s="19">
        <v>231</v>
      </c>
      <c r="B197" s="16">
        <v>3639</v>
      </c>
      <c r="C197" s="16">
        <v>6121</v>
      </c>
      <c r="D197" s="16" t="s">
        <v>150</v>
      </c>
      <c r="E197" s="17"/>
      <c r="F197" s="17"/>
      <c r="G197" s="68">
        <v>100000</v>
      </c>
      <c r="H197" s="188">
        <v>365847.64</v>
      </c>
      <c r="I197" s="172">
        <v>100000</v>
      </c>
      <c r="J197" s="235">
        <v>0</v>
      </c>
    </row>
    <row r="198" spans="1:10" ht="13.5" thickBot="1">
      <c r="A198" s="19">
        <v>231</v>
      </c>
      <c r="B198" s="16">
        <v>3639</v>
      </c>
      <c r="C198" s="16">
        <v>6121</v>
      </c>
      <c r="D198" s="16" t="s">
        <v>240</v>
      </c>
      <c r="E198" s="17"/>
      <c r="F198" s="17"/>
      <c r="G198" s="68">
        <v>300000</v>
      </c>
      <c r="H198" s="188">
        <v>223767.7</v>
      </c>
      <c r="I198" s="172">
        <v>577714</v>
      </c>
      <c r="J198" s="235">
        <v>0</v>
      </c>
    </row>
    <row r="199" spans="1:10" ht="13.5" thickBot="1">
      <c r="A199" s="116"/>
      <c r="B199" s="120">
        <v>3639</v>
      </c>
      <c r="C199" s="117"/>
      <c r="D199" s="118" t="s">
        <v>30</v>
      </c>
      <c r="E199" s="100"/>
      <c r="F199" s="100"/>
      <c r="G199" s="101">
        <f>SUM(G187:G198)</f>
        <v>634800</v>
      </c>
      <c r="H199" s="187">
        <f>SUM(H187:H198)</f>
        <v>773043.3400000001</v>
      </c>
      <c r="I199" s="198"/>
      <c r="J199" s="103">
        <f>SUM(J187:J198)</f>
        <v>160350</v>
      </c>
    </row>
    <row r="200" spans="1:10" ht="13.5" thickBot="1">
      <c r="A200" s="55">
        <v>231</v>
      </c>
      <c r="B200" s="56">
        <v>3721</v>
      </c>
      <c r="C200" s="56">
        <v>5169</v>
      </c>
      <c r="D200" s="56" t="s">
        <v>125</v>
      </c>
      <c r="E200" s="48"/>
      <c r="F200" s="48"/>
      <c r="G200" s="63">
        <v>10000</v>
      </c>
      <c r="H200" s="186">
        <v>2084</v>
      </c>
      <c r="I200" s="167">
        <v>10000</v>
      </c>
      <c r="J200" s="234">
        <v>10000</v>
      </c>
    </row>
    <row r="201" spans="1:11" ht="13.5" thickBot="1">
      <c r="A201" s="116"/>
      <c r="B201" s="120">
        <v>3721</v>
      </c>
      <c r="C201" s="117"/>
      <c r="D201" s="118" t="s">
        <v>125</v>
      </c>
      <c r="E201" s="100"/>
      <c r="F201" s="100"/>
      <c r="G201" s="101">
        <f>SUM(G200)</f>
        <v>10000</v>
      </c>
      <c r="H201" s="187">
        <f>SUM(H200)</f>
        <v>2084</v>
      </c>
      <c r="I201" s="198"/>
      <c r="J201" s="103">
        <f>SUM(J200)</f>
        <v>10000</v>
      </c>
      <c r="K201" s="33"/>
    </row>
    <row r="202" spans="1:11" ht="12.75">
      <c r="A202" s="5">
        <v>231</v>
      </c>
      <c r="B202" s="6">
        <v>3722</v>
      </c>
      <c r="C202" s="6">
        <v>5137</v>
      </c>
      <c r="D202" s="57" t="s">
        <v>193</v>
      </c>
      <c r="E202" s="15"/>
      <c r="F202" s="15"/>
      <c r="G202" s="66">
        <v>0</v>
      </c>
      <c r="H202" s="185">
        <v>1034</v>
      </c>
      <c r="I202" s="165">
        <v>0</v>
      </c>
      <c r="J202" s="232">
        <v>0</v>
      </c>
      <c r="K202" s="33"/>
    </row>
    <row r="203" spans="1:10" ht="12.75">
      <c r="A203" s="7">
        <v>231</v>
      </c>
      <c r="B203" s="8">
        <v>3722</v>
      </c>
      <c r="C203" s="8">
        <v>5138</v>
      </c>
      <c r="D203" s="8" t="s">
        <v>14</v>
      </c>
      <c r="E203" s="10"/>
      <c r="F203" s="10"/>
      <c r="G203" s="67">
        <v>7000</v>
      </c>
      <c r="H203" s="182">
        <v>4356</v>
      </c>
      <c r="I203" s="166">
        <v>7000</v>
      </c>
      <c r="J203" s="79">
        <v>7000</v>
      </c>
    </row>
    <row r="204" spans="1:10" ht="12.75">
      <c r="A204" s="7">
        <v>231</v>
      </c>
      <c r="B204" s="8">
        <v>3722</v>
      </c>
      <c r="C204" s="8">
        <v>5139</v>
      </c>
      <c r="D204" s="8" t="s">
        <v>178</v>
      </c>
      <c r="E204" s="10"/>
      <c r="F204" s="10"/>
      <c r="G204" s="67">
        <v>2000</v>
      </c>
      <c r="H204" s="182">
        <v>0</v>
      </c>
      <c r="I204" s="166">
        <v>2000</v>
      </c>
      <c r="J204" s="79">
        <v>2000</v>
      </c>
    </row>
    <row r="205" spans="1:10" ht="12.75">
      <c r="A205" s="7">
        <v>231</v>
      </c>
      <c r="B205" s="8">
        <v>3722</v>
      </c>
      <c r="C205" s="8">
        <v>5156</v>
      </c>
      <c r="D205" s="8" t="s">
        <v>190</v>
      </c>
      <c r="E205" s="10"/>
      <c r="F205" s="10"/>
      <c r="G205" s="67">
        <v>15000</v>
      </c>
      <c r="H205" s="182">
        <v>4600</v>
      </c>
      <c r="I205" s="166">
        <v>15000</v>
      </c>
      <c r="J205" s="79">
        <v>15000</v>
      </c>
    </row>
    <row r="206" spans="1:10" ht="12.75">
      <c r="A206" s="7">
        <v>231</v>
      </c>
      <c r="B206" s="8">
        <v>3722</v>
      </c>
      <c r="C206" s="8">
        <v>5163</v>
      </c>
      <c r="D206" s="8" t="s">
        <v>201</v>
      </c>
      <c r="E206" s="10"/>
      <c r="F206" s="10"/>
      <c r="G206" s="67">
        <v>1457</v>
      </c>
      <c r="H206" s="182">
        <v>2205</v>
      </c>
      <c r="I206" s="166">
        <v>2205</v>
      </c>
      <c r="J206" s="79">
        <v>2300</v>
      </c>
    </row>
    <row r="207" spans="1:10" ht="12.75">
      <c r="A207" s="7">
        <v>231</v>
      </c>
      <c r="B207" s="8">
        <v>3722</v>
      </c>
      <c r="C207" s="8">
        <v>5169</v>
      </c>
      <c r="D207" s="8" t="s">
        <v>60</v>
      </c>
      <c r="E207" s="10"/>
      <c r="F207" s="10"/>
      <c r="G207" s="67">
        <v>250000</v>
      </c>
      <c r="H207" s="182">
        <v>145392</v>
      </c>
      <c r="I207" s="199">
        <v>210000</v>
      </c>
      <c r="J207" s="79">
        <v>250000</v>
      </c>
    </row>
    <row r="208" spans="1:10" ht="13.5" thickBot="1">
      <c r="A208" s="19">
        <v>231</v>
      </c>
      <c r="B208" s="16">
        <v>3722</v>
      </c>
      <c r="C208" s="16">
        <v>5171</v>
      </c>
      <c r="D208" s="16" t="s">
        <v>191</v>
      </c>
      <c r="E208" s="17"/>
      <c r="F208" s="17"/>
      <c r="G208" s="68">
        <v>5000</v>
      </c>
      <c r="H208" s="188">
        <v>0</v>
      </c>
      <c r="I208" s="200">
        <v>5000</v>
      </c>
      <c r="J208" s="235">
        <v>5000</v>
      </c>
    </row>
    <row r="209" spans="1:10" ht="13.5" thickBot="1">
      <c r="A209" s="116"/>
      <c r="B209" s="120">
        <v>3722</v>
      </c>
      <c r="C209" s="117"/>
      <c r="D209" s="120" t="s">
        <v>86</v>
      </c>
      <c r="E209" s="100"/>
      <c r="F209" s="100"/>
      <c r="G209" s="101">
        <f>SUM(G202:G208)</f>
        <v>280457</v>
      </c>
      <c r="H209" s="187">
        <f>SUM(H202:H208)</f>
        <v>157587</v>
      </c>
      <c r="I209" s="198"/>
      <c r="J209" s="103">
        <f>SUM(J202:J208)</f>
        <v>281300</v>
      </c>
    </row>
    <row r="210" spans="1:10" ht="12.75">
      <c r="A210" s="5">
        <v>231</v>
      </c>
      <c r="B210" s="6">
        <v>3723</v>
      </c>
      <c r="C210" s="6">
        <v>5139</v>
      </c>
      <c r="D210" s="57" t="s">
        <v>278</v>
      </c>
      <c r="E210" s="15"/>
      <c r="F210" s="15"/>
      <c r="G210" s="66">
        <v>0</v>
      </c>
      <c r="H210" s="185">
        <v>383</v>
      </c>
      <c r="I210" s="165">
        <v>383</v>
      </c>
      <c r="J210" s="232">
        <v>0</v>
      </c>
    </row>
    <row r="211" spans="1:10" ht="12.75">
      <c r="A211" s="5">
        <v>231</v>
      </c>
      <c r="B211" s="6">
        <v>3723</v>
      </c>
      <c r="C211" s="6">
        <v>5169</v>
      </c>
      <c r="D211" s="57" t="s">
        <v>241</v>
      </c>
      <c r="E211" s="15"/>
      <c r="F211" s="15"/>
      <c r="G211" s="66">
        <v>80000</v>
      </c>
      <c r="H211" s="185">
        <v>92891</v>
      </c>
      <c r="I211" s="165">
        <v>120000</v>
      </c>
      <c r="J211" s="232">
        <v>120000</v>
      </c>
    </row>
    <row r="212" spans="1:10" ht="13.5" thickBot="1">
      <c r="A212" s="19">
        <v>231</v>
      </c>
      <c r="B212" s="16">
        <v>3723</v>
      </c>
      <c r="C212" s="16">
        <v>6121</v>
      </c>
      <c r="D212" s="59" t="s">
        <v>242</v>
      </c>
      <c r="E212" s="17"/>
      <c r="F212" s="17"/>
      <c r="G212" s="68">
        <v>0</v>
      </c>
      <c r="H212" s="188">
        <v>0</v>
      </c>
      <c r="I212" s="172">
        <v>0</v>
      </c>
      <c r="J212" s="235">
        <v>0</v>
      </c>
    </row>
    <row r="213" spans="1:10" ht="13.5" thickBot="1">
      <c r="A213" s="116"/>
      <c r="B213" s="120">
        <v>3723</v>
      </c>
      <c r="C213" s="117"/>
      <c r="D213" s="120" t="s">
        <v>249</v>
      </c>
      <c r="E213" s="100"/>
      <c r="F213" s="100"/>
      <c r="G213" s="101">
        <f>SUM(G210:G212)</f>
        <v>80000</v>
      </c>
      <c r="H213" s="187">
        <f>SUM(H210:H212)</f>
        <v>93274</v>
      </c>
      <c r="I213" s="198"/>
      <c r="J213" s="103">
        <f>SUM(J210:J212)</f>
        <v>120000</v>
      </c>
    </row>
    <row r="214" spans="1:10" ht="13.5" thickBot="1">
      <c r="A214" s="19">
        <v>231</v>
      </c>
      <c r="B214" s="16">
        <v>3725</v>
      </c>
      <c r="C214" s="16">
        <v>5139</v>
      </c>
      <c r="D214" s="59" t="s">
        <v>279</v>
      </c>
      <c r="E214" s="17"/>
      <c r="F214" s="17"/>
      <c r="G214" s="68">
        <v>0</v>
      </c>
      <c r="H214" s="188">
        <v>4441</v>
      </c>
      <c r="I214" s="172">
        <v>4441</v>
      </c>
      <c r="J214" s="235">
        <v>2000</v>
      </c>
    </row>
    <row r="215" spans="1:10" ht="13.5" thickBot="1">
      <c r="A215" s="116"/>
      <c r="B215" s="120">
        <v>3725</v>
      </c>
      <c r="C215" s="117"/>
      <c r="D215" s="120" t="s">
        <v>280</v>
      </c>
      <c r="E215" s="100"/>
      <c r="F215" s="100"/>
      <c r="G215" s="101">
        <f>SUM(G214)</f>
        <v>0</v>
      </c>
      <c r="H215" s="187">
        <f>SUM(H214)</f>
        <v>4441</v>
      </c>
      <c r="I215" s="198"/>
      <c r="J215" s="103">
        <f>SUM(J214)</f>
        <v>2000</v>
      </c>
    </row>
    <row r="216" spans="1:11" ht="12.75">
      <c r="A216" s="5">
        <v>231</v>
      </c>
      <c r="B216" s="6">
        <v>3745</v>
      </c>
      <c r="C216" s="6">
        <v>5011</v>
      </c>
      <c r="D216" s="6" t="s">
        <v>139</v>
      </c>
      <c r="E216" s="15"/>
      <c r="F216" s="15"/>
      <c r="G216" s="66">
        <v>160000</v>
      </c>
      <c r="H216" s="185">
        <v>129136</v>
      </c>
      <c r="I216" s="165">
        <v>236196</v>
      </c>
      <c r="J216" s="232">
        <v>130900</v>
      </c>
      <c r="K216" s="145"/>
    </row>
    <row r="217" spans="1:11" ht="12.75">
      <c r="A217" s="7">
        <v>231</v>
      </c>
      <c r="B217" s="8">
        <v>3745</v>
      </c>
      <c r="C217" s="8">
        <v>5031</v>
      </c>
      <c r="D217" s="8" t="s">
        <v>140</v>
      </c>
      <c r="E217" s="10"/>
      <c r="F217" s="10"/>
      <c r="G217" s="67">
        <v>40000</v>
      </c>
      <c r="H217" s="182">
        <v>33784</v>
      </c>
      <c r="I217" s="166">
        <v>59591</v>
      </c>
      <c r="J217" s="79">
        <v>32800</v>
      </c>
      <c r="K217" s="145"/>
    </row>
    <row r="218" spans="1:11" ht="12.75">
      <c r="A218" s="7">
        <v>231</v>
      </c>
      <c r="B218" s="8">
        <v>3745</v>
      </c>
      <c r="C218" s="8">
        <v>5032</v>
      </c>
      <c r="D218" s="8" t="s">
        <v>141</v>
      </c>
      <c r="E218" s="10"/>
      <c r="F218" s="10"/>
      <c r="G218" s="67">
        <v>14400</v>
      </c>
      <c r="H218" s="182">
        <v>12164</v>
      </c>
      <c r="I218" s="166">
        <v>21451</v>
      </c>
      <c r="J218" s="79">
        <v>12000</v>
      </c>
      <c r="K218" s="145"/>
    </row>
    <row r="219" spans="1:10" ht="12.75">
      <c r="A219" s="7">
        <v>231</v>
      </c>
      <c r="B219" s="8">
        <v>3745</v>
      </c>
      <c r="C219" s="8">
        <v>5021</v>
      </c>
      <c r="D219" s="8" t="s">
        <v>163</v>
      </c>
      <c r="E219" s="10"/>
      <c r="F219" s="10"/>
      <c r="G219" s="67">
        <v>120000</v>
      </c>
      <c r="H219" s="182">
        <v>117670</v>
      </c>
      <c r="I219" s="166">
        <v>120000</v>
      </c>
      <c r="J219" s="79">
        <v>120000</v>
      </c>
    </row>
    <row r="220" spans="1:10" ht="12.75">
      <c r="A220" s="7">
        <v>231</v>
      </c>
      <c r="B220" s="8">
        <v>3745</v>
      </c>
      <c r="C220" s="8">
        <v>5131</v>
      </c>
      <c r="D220" s="8" t="s">
        <v>243</v>
      </c>
      <c r="E220" s="10"/>
      <c r="F220" s="10"/>
      <c r="G220" s="67">
        <v>100</v>
      </c>
      <c r="H220" s="182">
        <v>0</v>
      </c>
      <c r="I220" s="166">
        <v>100</v>
      </c>
      <c r="J220" s="79">
        <v>100</v>
      </c>
    </row>
    <row r="221" spans="1:10" ht="12.75">
      <c r="A221" s="7">
        <v>231</v>
      </c>
      <c r="B221" s="8">
        <v>3745</v>
      </c>
      <c r="C221" s="8">
        <v>5132</v>
      </c>
      <c r="D221" s="8" t="s">
        <v>244</v>
      </c>
      <c r="E221" s="10"/>
      <c r="F221" s="10"/>
      <c r="G221" s="67">
        <v>5000</v>
      </c>
      <c r="H221" s="182">
        <v>0</v>
      </c>
      <c r="I221" s="166">
        <v>5000</v>
      </c>
      <c r="J221" s="79">
        <v>5000</v>
      </c>
    </row>
    <row r="222" spans="1:10" ht="12.75">
      <c r="A222" s="7">
        <v>231</v>
      </c>
      <c r="B222" s="8">
        <v>3745</v>
      </c>
      <c r="C222" s="8">
        <v>5137</v>
      </c>
      <c r="D222" s="8" t="s">
        <v>186</v>
      </c>
      <c r="E222" s="10"/>
      <c r="F222" s="10"/>
      <c r="G222" s="67">
        <v>2000</v>
      </c>
      <c r="H222" s="182">
        <v>0</v>
      </c>
      <c r="I222" s="166">
        <v>2000</v>
      </c>
      <c r="J222" s="79">
        <v>2000</v>
      </c>
    </row>
    <row r="223" spans="1:10" ht="12.75">
      <c r="A223" s="7">
        <v>231</v>
      </c>
      <c r="B223" s="8">
        <v>3745</v>
      </c>
      <c r="C223" s="8">
        <v>5139</v>
      </c>
      <c r="D223" s="8" t="s">
        <v>107</v>
      </c>
      <c r="E223" s="10"/>
      <c r="F223" s="10"/>
      <c r="G223" s="67">
        <v>15000</v>
      </c>
      <c r="H223" s="182">
        <v>21145</v>
      </c>
      <c r="I223" s="166">
        <v>25000</v>
      </c>
      <c r="J223" s="79">
        <v>25000</v>
      </c>
    </row>
    <row r="224" spans="1:10" ht="12.75">
      <c r="A224" s="7">
        <v>231</v>
      </c>
      <c r="B224" s="8">
        <v>3745</v>
      </c>
      <c r="C224" s="8">
        <v>5156</v>
      </c>
      <c r="D224" s="8" t="s">
        <v>61</v>
      </c>
      <c r="E224" s="10"/>
      <c r="F224" s="10"/>
      <c r="G224" s="67">
        <v>20000</v>
      </c>
      <c r="H224" s="182">
        <v>15955.5</v>
      </c>
      <c r="I224" s="166">
        <v>20000</v>
      </c>
      <c r="J224" s="79">
        <v>20000</v>
      </c>
    </row>
    <row r="225" spans="1:10" ht="12.75">
      <c r="A225" s="7">
        <v>231</v>
      </c>
      <c r="B225" s="8">
        <v>3745</v>
      </c>
      <c r="C225" s="8">
        <v>5169</v>
      </c>
      <c r="D225" s="8" t="s">
        <v>108</v>
      </c>
      <c r="E225" s="10"/>
      <c r="F225" s="10"/>
      <c r="G225" s="67">
        <v>20000</v>
      </c>
      <c r="H225" s="182">
        <v>101991</v>
      </c>
      <c r="I225" s="166">
        <v>113376</v>
      </c>
      <c r="J225" s="79">
        <v>20000</v>
      </c>
    </row>
    <row r="226" spans="1:10" ht="12.75">
      <c r="A226" s="7">
        <v>231</v>
      </c>
      <c r="B226" s="8">
        <v>3745</v>
      </c>
      <c r="C226" s="8">
        <v>5171</v>
      </c>
      <c r="D226" s="8" t="s">
        <v>15</v>
      </c>
      <c r="E226" s="10"/>
      <c r="F226" s="10"/>
      <c r="G226" s="67">
        <v>10000</v>
      </c>
      <c r="H226" s="182">
        <v>5268</v>
      </c>
      <c r="I226" s="166">
        <v>10000</v>
      </c>
      <c r="J226" s="79">
        <v>10000</v>
      </c>
    </row>
    <row r="227" spans="1:10" ht="13.5" thickBot="1">
      <c r="A227" s="19">
        <v>231</v>
      </c>
      <c r="B227" s="16">
        <v>3745</v>
      </c>
      <c r="C227" s="16">
        <v>5424</v>
      </c>
      <c r="D227" s="16" t="s">
        <v>179</v>
      </c>
      <c r="E227" s="17"/>
      <c r="F227" s="17"/>
      <c r="G227" s="68">
        <v>0</v>
      </c>
      <c r="H227" s="188">
        <v>6950</v>
      </c>
      <c r="I227" s="172">
        <v>6343</v>
      </c>
      <c r="J227" s="235">
        <v>0</v>
      </c>
    </row>
    <row r="228" spans="1:10" ht="13.5" thickBot="1">
      <c r="A228" s="116"/>
      <c r="B228" s="120">
        <v>3745</v>
      </c>
      <c r="C228" s="117"/>
      <c r="D228" s="120" t="s">
        <v>93</v>
      </c>
      <c r="E228" s="100"/>
      <c r="F228" s="100"/>
      <c r="G228" s="101">
        <f>SUM(G216:G227)</f>
        <v>406500</v>
      </c>
      <c r="H228" s="187">
        <f>SUM(H216:H227)</f>
        <v>444063.5</v>
      </c>
      <c r="I228" s="198"/>
      <c r="J228" s="103">
        <f>SUM(J216:J227)</f>
        <v>377800</v>
      </c>
    </row>
    <row r="229" spans="1:10" ht="13.5" thickBot="1">
      <c r="A229" s="55">
        <v>231</v>
      </c>
      <c r="B229" s="56">
        <v>4378</v>
      </c>
      <c r="C229" s="56">
        <v>5339</v>
      </c>
      <c r="D229" s="56" t="s">
        <v>143</v>
      </c>
      <c r="E229" s="48"/>
      <c r="F229" s="48"/>
      <c r="G229" s="63">
        <v>5000</v>
      </c>
      <c r="H229" s="186">
        <v>5000</v>
      </c>
      <c r="I229" s="167">
        <v>5000</v>
      </c>
      <c r="J229" s="234">
        <v>5000</v>
      </c>
    </row>
    <row r="230" spans="1:10" ht="13.5" thickBot="1">
      <c r="A230" s="116"/>
      <c r="B230" s="120">
        <v>4378</v>
      </c>
      <c r="C230" s="117"/>
      <c r="D230" s="118" t="s">
        <v>144</v>
      </c>
      <c r="E230" s="100"/>
      <c r="F230" s="100"/>
      <c r="G230" s="101">
        <f>SUM(G229)</f>
        <v>5000</v>
      </c>
      <c r="H230" s="187">
        <f>SUM(H229)</f>
        <v>5000</v>
      </c>
      <c r="I230" s="198"/>
      <c r="J230" s="103">
        <f>SUM(J229)</f>
        <v>5000</v>
      </c>
    </row>
    <row r="231" spans="1:10" ht="13.5" thickBot="1">
      <c r="A231" s="55">
        <v>231</v>
      </c>
      <c r="B231" s="56">
        <v>5219</v>
      </c>
      <c r="C231" s="56">
        <v>6121</v>
      </c>
      <c r="D231" s="56" t="s">
        <v>282</v>
      </c>
      <c r="E231" s="48"/>
      <c r="F231" s="48"/>
      <c r="G231" s="63">
        <v>0</v>
      </c>
      <c r="H231" s="186">
        <v>0</v>
      </c>
      <c r="I231" s="167">
        <v>20000</v>
      </c>
      <c r="J231" s="234">
        <v>0</v>
      </c>
    </row>
    <row r="232" spans="1:10" ht="13.5" thickBot="1">
      <c r="A232" s="116"/>
      <c r="B232" s="120">
        <v>5219</v>
      </c>
      <c r="C232" s="117"/>
      <c r="D232" s="118" t="s">
        <v>281</v>
      </c>
      <c r="E232" s="100"/>
      <c r="F232" s="100"/>
      <c r="G232" s="101">
        <f>SUM(G231)</f>
        <v>0</v>
      </c>
      <c r="H232" s="187">
        <f>SUM(H231)</f>
        <v>0</v>
      </c>
      <c r="I232" s="198"/>
      <c r="J232" s="103">
        <f>SUM(J231)</f>
        <v>0</v>
      </c>
    </row>
    <row r="233" spans="1:10" ht="12.75">
      <c r="A233" s="5">
        <v>231</v>
      </c>
      <c r="B233" s="6">
        <v>5511</v>
      </c>
      <c r="C233" s="6">
        <v>5019</v>
      </c>
      <c r="D233" s="57" t="s">
        <v>283</v>
      </c>
      <c r="E233" s="15"/>
      <c r="F233" s="15"/>
      <c r="G233" s="66">
        <v>0</v>
      </c>
      <c r="H233" s="185">
        <v>5090</v>
      </c>
      <c r="I233" s="165">
        <v>5090</v>
      </c>
      <c r="J233" s="232">
        <v>0</v>
      </c>
    </row>
    <row r="234" spans="1:10" ht="12.75">
      <c r="A234" s="5">
        <v>231</v>
      </c>
      <c r="B234" s="6">
        <v>5511</v>
      </c>
      <c r="C234" s="6">
        <v>5039</v>
      </c>
      <c r="D234" s="57" t="s">
        <v>284</v>
      </c>
      <c r="E234" s="15"/>
      <c r="F234" s="15"/>
      <c r="G234" s="66">
        <v>0</v>
      </c>
      <c r="H234" s="185">
        <v>1731</v>
      </c>
      <c r="I234" s="165">
        <v>1731</v>
      </c>
      <c r="J234" s="232">
        <v>0</v>
      </c>
    </row>
    <row r="235" spans="1:10" ht="12.75">
      <c r="A235" s="5">
        <v>231</v>
      </c>
      <c r="B235" s="6">
        <v>5511</v>
      </c>
      <c r="C235" s="6">
        <v>5132</v>
      </c>
      <c r="D235" s="57" t="s">
        <v>195</v>
      </c>
      <c r="E235" s="15"/>
      <c r="F235" s="15"/>
      <c r="G235" s="66">
        <v>0</v>
      </c>
      <c r="H235" s="185">
        <v>0</v>
      </c>
      <c r="I235" s="165">
        <v>0</v>
      </c>
      <c r="J235" s="232">
        <v>0</v>
      </c>
    </row>
    <row r="236" spans="1:10" ht="12.75">
      <c r="A236" s="5">
        <v>231</v>
      </c>
      <c r="B236" s="6">
        <v>5511</v>
      </c>
      <c r="C236" s="6">
        <v>5137</v>
      </c>
      <c r="D236" s="57" t="s">
        <v>285</v>
      </c>
      <c r="E236" s="15"/>
      <c r="F236" s="15"/>
      <c r="G236" s="66">
        <v>0</v>
      </c>
      <c r="H236" s="185">
        <v>3547</v>
      </c>
      <c r="I236" s="165">
        <v>3547</v>
      </c>
      <c r="J236" s="232">
        <v>0</v>
      </c>
    </row>
    <row r="237" spans="1:10" ht="12.75">
      <c r="A237" s="7">
        <v>231</v>
      </c>
      <c r="B237" s="8">
        <v>5511</v>
      </c>
      <c r="C237" s="8">
        <v>5139</v>
      </c>
      <c r="D237" s="8" t="s">
        <v>127</v>
      </c>
      <c r="E237" s="10"/>
      <c r="F237" s="10"/>
      <c r="G237" s="67">
        <v>5000</v>
      </c>
      <c r="H237" s="182">
        <v>2324</v>
      </c>
      <c r="I237" s="166">
        <v>5000</v>
      </c>
      <c r="J237" s="79">
        <v>5000</v>
      </c>
    </row>
    <row r="238" spans="1:10" ht="12.75">
      <c r="A238" s="7">
        <v>231</v>
      </c>
      <c r="B238" s="8">
        <v>5511</v>
      </c>
      <c r="C238" s="8">
        <v>5156</v>
      </c>
      <c r="D238" s="8" t="s">
        <v>128</v>
      </c>
      <c r="E238" s="10"/>
      <c r="F238" s="10"/>
      <c r="G238" s="67">
        <v>0</v>
      </c>
      <c r="H238" s="182">
        <v>6224</v>
      </c>
      <c r="I238" s="166">
        <v>10224</v>
      </c>
      <c r="J238" s="79">
        <v>20000</v>
      </c>
    </row>
    <row r="239" spans="1:10" ht="12.75">
      <c r="A239" s="7">
        <v>231</v>
      </c>
      <c r="B239" s="8">
        <v>5511</v>
      </c>
      <c r="C239" s="8">
        <v>5163</v>
      </c>
      <c r="D239" s="8" t="s">
        <v>129</v>
      </c>
      <c r="E239" s="10"/>
      <c r="F239" s="10"/>
      <c r="G239" s="67">
        <v>0</v>
      </c>
      <c r="H239" s="182">
        <v>9860</v>
      </c>
      <c r="I239" s="166">
        <v>9860</v>
      </c>
      <c r="J239" s="79">
        <v>9900</v>
      </c>
    </row>
    <row r="240" spans="1:10" ht="12.75">
      <c r="A240" s="7">
        <v>231</v>
      </c>
      <c r="B240" s="8">
        <v>5511</v>
      </c>
      <c r="C240" s="8">
        <v>5167</v>
      </c>
      <c r="D240" s="8" t="s">
        <v>286</v>
      </c>
      <c r="E240" s="10"/>
      <c r="F240" s="10"/>
      <c r="G240" s="67">
        <v>0</v>
      </c>
      <c r="H240" s="182">
        <v>20421</v>
      </c>
      <c r="I240" s="166">
        <v>21000</v>
      </c>
      <c r="J240" s="79">
        <v>2000</v>
      </c>
    </row>
    <row r="241" spans="1:10" ht="12.75">
      <c r="A241" s="7">
        <v>231</v>
      </c>
      <c r="B241" s="8">
        <v>5511</v>
      </c>
      <c r="C241" s="8">
        <v>5169</v>
      </c>
      <c r="D241" s="8" t="s">
        <v>194</v>
      </c>
      <c r="E241" s="10"/>
      <c r="F241" s="10"/>
      <c r="G241" s="67">
        <v>2000</v>
      </c>
      <c r="H241" s="182">
        <v>3000</v>
      </c>
      <c r="I241" s="166">
        <v>4000</v>
      </c>
      <c r="J241" s="79">
        <v>2000</v>
      </c>
    </row>
    <row r="242" spans="1:10" ht="12.75">
      <c r="A242" s="7">
        <v>231</v>
      </c>
      <c r="B242" s="8">
        <v>5511</v>
      </c>
      <c r="C242" s="8">
        <v>5175</v>
      </c>
      <c r="D242" s="8" t="s">
        <v>245</v>
      </c>
      <c r="E242" s="10"/>
      <c r="F242" s="10"/>
      <c r="G242" s="67">
        <v>0</v>
      </c>
      <c r="H242" s="182">
        <v>0</v>
      </c>
      <c r="I242" s="166">
        <v>0</v>
      </c>
      <c r="J242" s="79">
        <v>0</v>
      </c>
    </row>
    <row r="243" spans="1:10" ht="12.75">
      <c r="A243" s="7">
        <v>231</v>
      </c>
      <c r="B243" s="8">
        <v>5511</v>
      </c>
      <c r="C243" s="8">
        <v>6121</v>
      </c>
      <c r="D243" s="8" t="s">
        <v>287</v>
      </c>
      <c r="E243" s="10"/>
      <c r="F243" s="10"/>
      <c r="G243" s="67">
        <v>0</v>
      </c>
      <c r="H243" s="182">
        <v>15000</v>
      </c>
      <c r="I243" s="166">
        <v>15000</v>
      </c>
      <c r="J243" s="79">
        <v>100000</v>
      </c>
    </row>
    <row r="244" spans="1:10" ht="12.75">
      <c r="A244" s="7">
        <v>231</v>
      </c>
      <c r="B244" s="8">
        <v>5511</v>
      </c>
      <c r="C244" s="8">
        <v>6122</v>
      </c>
      <c r="D244" s="8" t="s">
        <v>256</v>
      </c>
      <c r="E244" s="10"/>
      <c r="F244" s="10"/>
      <c r="G244" s="67">
        <v>980000</v>
      </c>
      <c r="H244" s="182">
        <v>0</v>
      </c>
      <c r="I244" s="166">
        <v>0</v>
      </c>
      <c r="J244" s="79">
        <v>0</v>
      </c>
    </row>
    <row r="245" spans="1:10" ht="13.5" thickBot="1">
      <c r="A245" s="55">
        <v>231</v>
      </c>
      <c r="B245" s="56">
        <v>5511</v>
      </c>
      <c r="C245" s="56">
        <v>6123</v>
      </c>
      <c r="D245" s="56" t="s">
        <v>256</v>
      </c>
      <c r="E245" s="48"/>
      <c r="F245" s="48"/>
      <c r="G245" s="63">
        <v>0</v>
      </c>
      <c r="H245" s="186">
        <v>1107686</v>
      </c>
      <c r="I245" s="167">
        <v>1110000</v>
      </c>
      <c r="J245" s="234">
        <v>0</v>
      </c>
    </row>
    <row r="246" spans="1:10" ht="13.5" thickBot="1">
      <c r="A246" s="116"/>
      <c r="B246" s="120">
        <v>5511</v>
      </c>
      <c r="C246" s="117"/>
      <c r="D246" s="118" t="s">
        <v>126</v>
      </c>
      <c r="E246" s="100"/>
      <c r="F246" s="100"/>
      <c r="G246" s="101">
        <f>SUM(G233:G245)</f>
        <v>987000</v>
      </c>
      <c r="H246" s="187">
        <f>SUM(H233:H245)</f>
        <v>1174883</v>
      </c>
      <c r="I246" s="198"/>
      <c r="J246" s="103">
        <f>SUM(J233:J245)</f>
        <v>138900</v>
      </c>
    </row>
    <row r="247" spans="1:10" ht="12.75">
      <c r="A247" s="5">
        <v>231</v>
      </c>
      <c r="B247" s="6">
        <v>5512</v>
      </c>
      <c r="C247" s="6">
        <v>5222</v>
      </c>
      <c r="D247" s="6" t="s">
        <v>109</v>
      </c>
      <c r="E247" s="15"/>
      <c r="F247" s="15"/>
      <c r="G247" s="66">
        <v>3000</v>
      </c>
      <c r="H247" s="185">
        <v>5605</v>
      </c>
      <c r="I247" s="165">
        <v>7500</v>
      </c>
      <c r="J247" s="232">
        <v>3000</v>
      </c>
    </row>
    <row r="248" spans="1:10" ht="12.75">
      <c r="A248" s="7">
        <v>231</v>
      </c>
      <c r="B248" s="8">
        <v>5512</v>
      </c>
      <c r="C248" s="8">
        <v>5139</v>
      </c>
      <c r="D248" s="8" t="s">
        <v>119</v>
      </c>
      <c r="E248" s="10"/>
      <c r="F248" s="10"/>
      <c r="G248" s="67">
        <v>0</v>
      </c>
      <c r="H248" s="182">
        <v>0</v>
      </c>
      <c r="I248" s="170">
        <v>0</v>
      </c>
      <c r="J248" s="79">
        <v>0</v>
      </c>
    </row>
    <row r="249" spans="1:10" ht="13.5" thickBot="1">
      <c r="A249" s="19">
        <v>231</v>
      </c>
      <c r="B249" s="16">
        <v>5512</v>
      </c>
      <c r="C249" s="16">
        <v>5163</v>
      </c>
      <c r="D249" s="16" t="s">
        <v>62</v>
      </c>
      <c r="E249" s="17"/>
      <c r="F249" s="17"/>
      <c r="G249" s="68">
        <v>0</v>
      </c>
      <c r="H249" s="188">
        <v>0</v>
      </c>
      <c r="I249" s="171">
        <v>0</v>
      </c>
      <c r="J249" s="235">
        <v>0</v>
      </c>
    </row>
    <row r="250" spans="1:10" ht="13.5" thickBot="1">
      <c r="A250" s="116"/>
      <c r="B250" s="120">
        <v>5512</v>
      </c>
      <c r="C250" s="117"/>
      <c r="D250" s="120" t="s">
        <v>94</v>
      </c>
      <c r="E250" s="100"/>
      <c r="F250" s="100"/>
      <c r="G250" s="101">
        <f>SUM(G247:G249)</f>
        <v>3000</v>
      </c>
      <c r="H250" s="187">
        <f>SUM(H247:H249)</f>
        <v>5605</v>
      </c>
      <c r="I250" s="125"/>
      <c r="J250" s="103">
        <f>SUM(J247:J249)</f>
        <v>3000</v>
      </c>
    </row>
    <row r="251" spans="1:11" ht="12.75">
      <c r="A251" s="5">
        <v>231</v>
      </c>
      <c r="B251" s="6">
        <v>6112</v>
      </c>
      <c r="C251" s="6">
        <v>5023</v>
      </c>
      <c r="D251" s="6" t="s">
        <v>120</v>
      </c>
      <c r="E251" s="15"/>
      <c r="F251" s="15"/>
      <c r="G251" s="66">
        <v>664000</v>
      </c>
      <c r="H251" s="185">
        <v>519072</v>
      </c>
      <c r="I251" s="165">
        <v>664000</v>
      </c>
      <c r="J251" s="232">
        <v>756000</v>
      </c>
      <c r="K251" s="145"/>
    </row>
    <row r="252" spans="1:11" ht="12.75">
      <c r="A252" s="7">
        <v>231</v>
      </c>
      <c r="B252" s="8">
        <v>6112</v>
      </c>
      <c r="C252" s="8">
        <v>5031</v>
      </c>
      <c r="D252" s="8" t="s">
        <v>63</v>
      </c>
      <c r="E252" s="10"/>
      <c r="F252" s="10"/>
      <c r="G252" s="67">
        <v>122000</v>
      </c>
      <c r="H252" s="182">
        <v>91174</v>
      </c>
      <c r="I252" s="166">
        <v>122000</v>
      </c>
      <c r="J252" s="79">
        <v>132000</v>
      </c>
      <c r="K252" s="145"/>
    </row>
    <row r="253" spans="1:11" ht="12.75">
      <c r="A253" s="7">
        <v>231</v>
      </c>
      <c r="B253" s="8">
        <v>6112</v>
      </c>
      <c r="C253" s="8">
        <v>5032</v>
      </c>
      <c r="D253" s="8" t="s">
        <v>64</v>
      </c>
      <c r="E253" s="10"/>
      <c r="F253" s="10"/>
      <c r="G253" s="67">
        <v>60000</v>
      </c>
      <c r="H253" s="182">
        <v>46694</v>
      </c>
      <c r="I253" s="166">
        <v>60000</v>
      </c>
      <c r="J253" s="79">
        <v>68000</v>
      </c>
      <c r="K253" s="145"/>
    </row>
    <row r="254" spans="1:11" ht="12.75">
      <c r="A254" s="7">
        <v>231</v>
      </c>
      <c r="B254" s="8">
        <v>6112</v>
      </c>
      <c r="C254" s="8">
        <v>5167</v>
      </c>
      <c r="D254" s="8" t="s">
        <v>213</v>
      </c>
      <c r="E254" s="10"/>
      <c r="F254" s="10"/>
      <c r="G254" s="67">
        <v>7000</v>
      </c>
      <c r="H254" s="182">
        <v>0</v>
      </c>
      <c r="I254" s="166">
        <v>7000</v>
      </c>
      <c r="J254" s="79">
        <v>7000</v>
      </c>
      <c r="K254" s="146"/>
    </row>
    <row r="255" spans="1:10" ht="12.75">
      <c r="A255" s="7">
        <v>231</v>
      </c>
      <c r="B255" s="8">
        <v>6112</v>
      </c>
      <c r="C255" s="8">
        <v>5173</v>
      </c>
      <c r="D255" s="8" t="s">
        <v>75</v>
      </c>
      <c r="E255" s="10"/>
      <c r="F255" s="10"/>
      <c r="G255" s="67">
        <v>40000</v>
      </c>
      <c r="H255" s="182">
        <v>32349</v>
      </c>
      <c r="I255" s="166">
        <v>40000</v>
      </c>
      <c r="J255" s="79">
        <v>40000</v>
      </c>
    </row>
    <row r="256" spans="1:10" ht="12.75">
      <c r="A256" s="7">
        <v>231</v>
      </c>
      <c r="B256" s="8">
        <v>6112</v>
      </c>
      <c r="C256" s="8">
        <v>5176</v>
      </c>
      <c r="D256" s="8" t="s">
        <v>130</v>
      </c>
      <c r="E256" s="10"/>
      <c r="F256" s="10"/>
      <c r="G256" s="67">
        <v>500</v>
      </c>
      <c r="H256" s="182">
        <v>0</v>
      </c>
      <c r="I256" s="166">
        <v>500</v>
      </c>
      <c r="J256" s="79">
        <v>500</v>
      </c>
    </row>
    <row r="257" spans="1:10" ht="13.5" thickBot="1">
      <c r="A257" s="55">
        <v>231</v>
      </c>
      <c r="B257" s="56">
        <v>6112</v>
      </c>
      <c r="C257" s="56">
        <v>5191</v>
      </c>
      <c r="D257" s="56" t="s">
        <v>323</v>
      </c>
      <c r="E257" s="48"/>
      <c r="F257" s="48"/>
      <c r="G257" s="63"/>
      <c r="H257" s="186">
        <v>1000</v>
      </c>
      <c r="I257" s="167"/>
      <c r="J257" s="234">
        <v>0</v>
      </c>
    </row>
    <row r="258" spans="1:10" ht="13.5" thickBot="1">
      <c r="A258" s="116"/>
      <c r="B258" s="120">
        <v>6112</v>
      </c>
      <c r="C258" s="117"/>
      <c r="D258" s="120" t="s">
        <v>95</v>
      </c>
      <c r="E258" s="100"/>
      <c r="F258" s="100"/>
      <c r="G258" s="101">
        <f>SUM(G251:G256)</f>
        <v>893500</v>
      </c>
      <c r="H258" s="187">
        <f>SUM(H251:H257)</f>
        <v>690289</v>
      </c>
      <c r="I258" s="198"/>
      <c r="J258" s="103">
        <f>SUM(J251:J257)</f>
        <v>1003500</v>
      </c>
    </row>
    <row r="259" spans="1:10" ht="12.75">
      <c r="A259" s="5">
        <v>231</v>
      </c>
      <c r="B259" s="6">
        <v>6114</v>
      </c>
      <c r="C259" s="6">
        <v>5019</v>
      </c>
      <c r="D259" s="57" t="s">
        <v>288</v>
      </c>
      <c r="E259" s="15"/>
      <c r="F259" s="15"/>
      <c r="G259" s="66">
        <v>0</v>
      </c>
      <c r="H259" s="185">
        <v>233</v>
      </c>
      <c r="I259" s="165">
        <v>1000</v>
      </c>
      <c r="J259" s="232">
        <v>0</v>
      </c>
    </row>
    <row r="260" spans="1:10" ht="12.75">
      <c r="A260" s="5">
        <v>231</v>
      </c>
      <c r="B260" s="6">
        <v>6114</v>
      </c>
      <c r="C260" s="6">
        <v>5021</v>
      </c>
      <c r="D260" s="57" t="s">
        <v>202</v>
      </c>
      <c r="E260" s="15"/>
      <c r="F260" s="15"/>
      <c r="G260" s="66">
        <v>0</v>
      </c>
      <c r="H260" s="185">
        <v>19738</v>
      </c>
      <c r="I260" s="165">
        <v>24553</v>
      </c>
      <c r="J260" s="232">
        <v>0</v>
      </c>
    </row>
    <row r="261" spans="1:10" ht="12.75">
      <c r="A261" s="5">
        <v>231</v>
      </c>
      <c r="B261" s="6">
        <v>6114</v>
      </c>
      <c r="C261" s="6">
        <v>5031</v>
      </c>
      <c r="D261" s="57" t="s">
        <v>289</v>
      </c>
      <c r="E261" s="15"/>
      <c r="F261" s="15"/>
      <c r="G261" s="66">
        <v>0</v>
      </c>
      <c r="H261" s="185">
        <v>3188</v>
      </c>
      <c r="I261" s="165">
        <v>3188</v>
      </c>
      <c r="J261" s="232">
        <v>0</v>
      </c>
    </row>
    <row r="262" spans="1:10" ht="12.75">
      <c r="A262" s="5">
        <v>231</v>
      </c>
      <c r="B262" s="6">
        <v>6114</v>
      </c>
      <c r="C262" s="6">
        <v>5039</v>
      </c>
      <c r="D262" s="57" t="s">
        <v>290</v>
      </c>
      <c r="E262" s="15"/>
      <c r="F262" s="15"/>
      <c r="G262" s="66">
        <v>0</v>
      </c>
      <c r="H262" s="185">
        <v>79</v>
      </c>
      <c r="I262" s="165">
        <v>600</v>
      </c>
      <c r="J262" s="232">
        <v>0</v>
      </c>
    </row>
    <row r="263" spans="1:10" ht="12.75">
      <c r="A263" s="7">
        <v>231</v>
      </c>
      <c r="B263" s="8">
        <v>6114</v>
      </c>
      <c r="C263" s="8">
        <v>5139</v>
      </c>
      <c r="D263" s="31" t="s">
        <v>203</v>
      </c>
      <c r="E263" s="10"/>
      <c r="F263" s="10"/>
      <c r="G263" s="67">
        <v>0</v>
      </c>
      <c r="H263" s="182">
        <v>0</v>
      </c>
      <c r="I263" s="166">
        <v>10000</v>
      </c>
      <c r="J263" s="79">
        <v>0</v>
      </c>
    </row>
    <row r="264" spans="1:10" ht="12.75">
      <c r="A264" s="7">
        <v>231</v>
      </c>
      <c r="B264" s="8">
        <v>6114</v>
      </c>
      <c r="C264" s="8">
        <v>5154</v>
      </c>
      <c r="D264" s="31" t="s">
        <v>212</v>
      </c>
      <c r="E264" s="10"/>
      <c r="F264" s="10"/>
      <c r="G264" s="67">
        <v>0</v>
      </c>
      <c r="H264" s="182">
        <v>140</v>
      </c>
      <c r="I264" s="166">
        <v>1000</v>
      </c>
      <c r="J264" s="79">
        <v>0</v>
      </c>
    </row>
    <row r="265" spans="1:10" ht="12.75">
      <c r="A265" s="7">
        <v>231</v>
      </c>
      <c r="B265" s="8">
        <v>6114</v>
      </c>
      <c r="C265" s="8">
        <v>5155</v>
      </c>
      <c r="D265" s="31" t="s">
        <v>204</v>
      </c>
      <c r="E265" s="10"/>
      <c r="F265" s="10"/>
      <c r="G265" s="67">
        <v>0</v>
      </c>
      <c r="H265" s="182">
        <v>0</v>
      </c>
      <c r="I265" s="166">
        <v>1000</v>
      </c>
      <c r="J265" s="79">
        <v>0</v>
      </c>
    </row>
    <row r="266" spans="1:10" ht="12.75">
      <c r="A266" s="7">
        <v>231</v>
      </c>
      <c r="B266" s="8">
        <v>6114</v>
      </c>
      <c r="C266" s="8">
        <v>5162</v>
      </c>
      <c r="D266" s="31" t="s">
        <v>205</v>
      </c>
      <c r="E266" s="10"/>
      <c r="F266" s="10"/>
      <c r="G266" s="67">
        <v>0</v>
      </c>
      <c r="H266" s="182">
        <v>0</v>
      </c>
      <c r="I266" s="166">
        <v>1000</v>
      </c>
      <c r="J266" s="79">
        <v>0</v>
      </c>
    </row>
    <row r="267" spans="1:10" ht="12.75">
      <c r="A267" s="7">
        <v>231</v>
      </c>
      <c r="B267" s="8">
        <v>6114</v>
      </c>
      <c r="C267" s="8">
        <v>5168</v>
      </c>
      <c r="D267" s="31" t="s">
        <v>206</v>
      </c>
      <c r="E267" s="10"/>
      <c r="F267" s="10"/>
      <c r="G267" s="67">
        <v>0</v>
      </c>
      <c r="H267" s="182">
        <v>786.5</v>
      </c>
      <c r="I267" s="166">
        <v>787</v>
      </c>
      <c r="J267" s="79">
        <v>0</v>
      </c>
    </row>
    <row r="268" spans="1:10" ht="12.75">
      <c r="A268" s="7">
        <v>231</v>
      </c>
      <c r="B268" s="8">
        <v>6114</v>
      </c>
      <c r="C268" s="8">
        <v>5173</v>
      </c>
      <c r="D268" s="31" t="s">
        <v>207</v>
      </c>
      <c r="E268" s="10"/>
      <c r="F268" s="10"/>
      <c r="G268" s="67">
        <v>0</v>
      </c>
      <c r="H268" s="182">
        <v>605</v>
      </c>
      <c r="I268" s="201">
        <v>5000</v>
      </c>
      <c r="J268" s="79">
        <v>0</v>
      </c>
    </row>
    <row r="269" spans="1:10" ht="13.5" thickBot="1">
      <c r="A269" s="19">
        <v>231</v>
      </c>
      <c r="B269" s="16">
        <v>6114</v>
      </c>
      <c r="C269" s="16">
        <v>5175</v>
      </c>
      <c r="D269" s="59" t="s">
        <v>208</v>
      </c>
      <c r="E269" s="17"/>
      <c r="F269" s="17"/>
      <c r="G269" s="68">
        <v>0</v>
      </c>
      <c r="H269" s="188">
        <v>1872</v>
      </c>
      <c r="I269" s="172">
        <v>1872</v>
      </c>
      <c r="J269" s="235">
        <v>0</v>
      </c>
    </row>
    <row r="270" spans="1:10" ht="13.5" thickBot="1">
      <c r="A270" s="116"/>
      <c r="B270" s="120">
        <v>6114</v>
      </c>
      <c r="C270" s="117"/>
      <c r="D270" s="120" t="s">
        <v>209</v>
      </c>
      <c r="E270" s="100"/>
      <c r="F270" s="100"/>
      <c r="G270" s="101">
        <f>SUM(G259:G269)</f>
        <v>0</v>
      </c>
      <c r="H270" s="187">
        <f>SUM(H259:H269)</f>
        <v>26641.5</v>
      </c>
      <c r="I270" s="198"/>
      <c r="J270" s="103">
        <f>SUM(J259:J269)</f>
        <v>0</v>
      </c>
    </row>
    <row r="271" spans="1:10" ht="12.75">
      <c r="A271" s="5">
        <v>231</v>
      </c>
      <c r="B271" s="6">
        <v>6115</v>
      </c>
      <c r="C271" s="6">
        <v>5019</v>
      </c>
      <c r="D271" s="57" t="s">
        <v>291</v>
      </c>
      <c r="E271" s="15"/>
      <c r="F271" s="15"/>
      <c r="G271" s="66">
        <v>0</v>
      </c>
      <c r="H271" s="185">
        <v>255</v>
      </c>
      <c r="I271" s="165">
        <v>3000</v>
      </c>
      <c r="J271" s="232">
        <v>0</v>
      </c>
    </row>
    <row r="272" spans="1:10" ht="12.75">
      <c r="A272" s="5">
        <v>231</v>
      </c>
      <c r="B272" s="6">
        <v>6115</v>
      </c>
      <c r="C272" s="6">
        <v>5021</v>
      </c>
      <c r="D272" s="57" t="s">
        <v>292</v>
      </c>
      <c r="E272" s="15"/>
      <c r="F272" s="15"/>
      <c r="G272" s="66">
        <v>0</v>
      </c>
      <c r="H272" s="185">
        <v>3621</v>
      </c>
      <c r="I272" s="165">
        <v>44128</v>
      </c>
      <c r="J272" s="232">
        <v>0</v>
      </c>
    </row>
    <row r="273" spans="1:10" ht="12.75">
      <c r="A273" s="5">
        <v>231</v>
      </c>
      <c r="B273" s="6">
        <v>6115</v>
      </c>
      <c r="C273" s="6">
        <v>5039</v>
      </c>
      <c r="D273" s="57" t="s">
        <v>293</v>
      </c>
      <c r="E273" s="15"/>
      <c r="F273" s="15"/>
      <c r="G273" s="66">
        <v>0</v>
      </c>
      <c r="H273" s="185">
        <v>87</v>
      </c>
      <c r="I273" s="165">
        <v>1000</v>
      </c>
      <c r="J273" s="232">
        <v>0</v>
      </c>
    </row>
    <row r="274" spans="1:10" ht="12.75">
      <c r="A274" s="7">
        <v>231</v>
      </c>
      <c r="B274" s="8">
        <v>6115</v>
      </c>
      <c r="C274" s="8">
        <v>5139</v>
      </c>
      <c r="D274" s="31" t="s">
        <v>294</v>
      </c>
      <c r="E274" s="10"/>
      <c r="F274" s="10"/>
      <c r="G274" s="67">
        <v>0</v>
      </c>
      <c r="H274" s="182">
        <v>890</v>
      </c>
      <c r="I274" s="166">
        <v>1000</v>
      </c>
      <c r="J274" s="79">
        <v>0</v>
      </c>
    </row>
    <row r="275" spans="1:10" ht="12.75">
      <c r="A275" s="7">
        <v>231</v>
      </c>
      <c r="B275" s="8">
        <v>6115</v>
      </c>
      <c r="C275" s="8">
        <v>5154</v>
      </c>
      <c r="D275" s="31" t="s">
        <v>295</v>
      </c>
      <c r="E275" s="10"/>
      <c r="F275" s="10"/>
      <c r="G275" s="67">
        <v>0</v>
      </c>
      <c r="H275" s="182">
        <v>0</v>
      </c>
      <c r="I275" s="166">
        <v>1000</v>
      </c>
      <c r="J275" s="79">
        <v>0</v>
      </c>
    </row>
    <row r="276" spans="1:10" ht="12.75">
      <c r="A276" s="7">
        <v>231</v>
      </c>
      <c r="B276" s="8">
        <v>6115</v>
      </c>
      <c r="C276" s="8">
        <v>5155</v>
      </c>
      <c r="D276" s="31" t="s">
        <v>296</v>
      </c>
      <c r="E276" s="10"/>
      <c r="F276" s="10"/>
      <c r="G276" s="67">
        <v>0</v>
      </c>
      <c r="H276" s="182">
        <v>0</v>
      </c>
      <c r="I276" s="166">
        <v>1000</v>
      </c>
      <c r="J276" s="79">
        <v>0</v>
      </c>
    </row>
    <row r="277" spans="1:10" ht="12.75">
      <c r="A277" s="7">
        <v>231</v>
      </c>
      <c r="B277" s="8">
        <v>6115</v>
      </c>
      <c r="C277" s="8">
        <v>5162</v>
      </c>
      <c r="D277" s="31" t="s">
        <v>297</v>
      </c>
      <c r="E277" s="10"/>
      <c r="F277" s="10"/>
      <c r="G277" s="67">
        <v>0</v>
      </c>
      <c r="H277" s="182">
        <v>0</v>
      </c>
      <c r="I277" s="166">
        <v>1000</v>
      </c>
      <c r="J277" s="79">
        <v>0</v>
      </c>
    </row>
    <row r="278" spans="1:10" ht="12.75">
      <c r="A278" s="7">
        <v>231</v>
      </c>
      <c r="B278" s="8">
        <v>6115</v>
      </c>
      <c r="C278" s="8">
        <v>5168</v>
      </c>
      <c r="D278" s="31" t="s">
        <v>298</v>
      </c>
      <c r="E278" s="10"/>
      <c r="F278" s="10"/>
      <c r="G278" s="67">
        <v>0</v>
      </c>
      <c r="H278" s="182">
        <v>477.95</v>
      </c>
      <c r="I278" s="166">
        <v>1000</v>
      </c>
      <c r="J278" s="79">
        <v>0</v>
      </c>
    </row>
    <row r="279" spans="1:10" ht="12.75">
      <c r="A279" s="7">
        <v>231</v>
      </c>
      <c r="B279" s="8">
        <v>6115</v>
      </c>
      <c r="C279" s="8">
        <v>5173</v>
      </c>
      <c r="D279" s="31" t="s">
        <v>299</v>
      </c>
      <c r="E279" s="10"/>
      <c r="F279" s="10"/>
      <c r="G279" s="67">
        <v>0</v>
      </c>
      <c r="H279" s="182">
        <v>330</v>
      </c>
      <c r="I279" s="201">
        <v>5000</v>
      </c>
      <c r="J279" s="79">
        <v>0</v>
      </c>
    </row>
    <row r="280" spans="1:10" ht="13.5" thickBot="1">
      <c r="A280" s="19">
        <v>231</v>
      </c>
      <c r="B280" s="16">
        <v>6115</v>
      </c>
      <c r="C280" s="16">
        <v>5175</v>
      </c>
      <c r="D280" s="59" t="s">
        <v>300</v>
      </c>
      <c r="E280" s="17"/>
      <c r="F280" s="17"/>
      <c r="G280" s="68">
        <v>0</v>
      </c>
      <c r="H280" s="188">
        <v>1872</v>
      </c>
      <c r="I280" s="172">
        <v>1872</v>
      </c>
      <c r="J280" s="235">
        <v>0</v>
      </c>
    </row>
    <row r="281" spans="1:10" ht="13.5" thickBot="1">
      <c r="A281" s="116"/>
      <c r="B281" s="120">
        <v>6115</v>
      </c>
      <c r="C281" s="117"/>
      <c r="D281" s="120" t="s">
        <v>312</v>
      </c>
      <c r="E281" s="100"/>
      <c r="F281" s="100"/>
      <c r="G281" s="101">
        <f>SUM(G271:G280)</f>
        <v>0</v>
      </c>
      <c r="H281" s="187">
        <f>SUM(H271:H280)</f>
        <v>7532.95</v>
      </c>
      <c r="I281" s="198"/>
      <c r="J281" s="103">
        <f>SUM(J271:J280)</f>
        <v>0</v>
      </c>
    </row>
    <row r="282" spans="1:10" ht="12.75">
      <c r="A282" s="5">
        <v>231</v>
      </c>
      <c r="B282" s="6">
        <v>6118</v>
      </c>
      <c r="C282" s="6">
        <v>5019</v>
      </c>
      <c r="D282" s="57" t="s">
        <v>308</v>
      </c>
      <c r="E282" s="15"/>
      <c r="F282" s="15"/>
      <c r="G282" s="66">
        <v>0</v>
      </c>
      <c r="H282" s="185">
        <v>1163</v>
      </c>
      <c r="I282" s="165">
        <v>1163</v>
      </c>
      <c r="J282" s="232">
        <v>0</v>
      </c>
    </row>
    <row r="283" spans="1:10" ht="12.75">
      <c r="A283" s="5">
        <v>231</v>
      </c>
      <c r="B283" s="6">
        <v>6118</v>
      </c>
      <c r="C283" s="6">
        <v>5021</v>
      </c>
      <c r="D283" s="57" t="s">
        <v>302</v>
      </c>
      <c r="E283" s="15"/>
      <c r="F283" s="15"/>
      <c r="G283" s="66">
        <v>0</v>
      </c>
      <c r="H283" s="185">
        <v>34788</v>
      </c>
      <c r="I283" s="165">
        <v>34788</v>
      </c>
      <c r="J283" s="232">
        <v>0</v>
      </c>
    </row>
    <row r="284" spans="1:10" ht="12.75">
      <c r="A284" s="5">
        <v>231</v>
      </c>
      <c r="B284" s="6">
        <v>6118</v>
      </c>
      <c r="C284" s="6">
        <v>5031</v>
      </c>
      <c r="D284" s="57" t="s">
        <v>301</v>
      </c>
      <c r="E284" s="15"/>
      <c r="F284" s="15"/>
      <c r="G284" s="66">
        <v>0</v>
      </c>
      <c r="H284" s="185">
        <v>5500</v>
      </c>
      <c r="I284" s="165">
        <v>5500</v>
      </c>
      <c r="J284" s="232">
        <v>0</v>
      </c>
    </row>
    <row r="285" spans="1:10" ht="12.75">
      <c r="A285" s="5">
        <v>231</v>
      </c>
      <c r="B285" s="6">
        <v>6118</v>
      </c>
      <c r="C285" s="6">
        <v>5039</v>
      </c>
      <c r="D285" s="57" t="s">
        <v>304</v>
      </c>
      <c r="E285" s="15"/>
      <c r="F285" s="15"/>
      <c r="G285" s="66">
        <v>0</v>
      </c>
      <c r="H285" s="185">
        <v>395</v>
      </c>
      <c r="I285" s="165">
        <v>395</v>
      </c>
      <c r="J285" s="232">
        <v>0</v>
      </c>
    </row>
    <row r="286" spans="1:10" ht="12.75">
      <c r="A286" s="7">
        <v>231</v>
      </c>
      <c r="B286" s="8">
        <v>6118</v>
      </c>
      <c r="C286" s="8">
        <v>5139</v>
      </c>
      <c r="D286" s="31" t="s">
        <v>305</v>
      </c>
      <c r="E286" s="10"/>
      <c r="F286" s="10"/>
      <c r="G286" s="67">
        <v>0</v>
      </c>
      <c r="H286" s="182">
        <v>704.3</v>
      </c>
      <c r="I286" s="166">
        <v>704</v>
      </c>
      <c r="J286" s="79">
        <v>0</v>
      </c>
    </row>
    <row r="287" spans="1:10" ht="12.75">
      <c r="A287" s="7">
        <v>231</v>
      </c>
      <c r="B287" s="8">
        <v>6118</v>
      </c>
      <c r="C287" s="8">
        <v>5154</v>
      </c>
      <c r="D287" s="31" t="s">
        <v>306</v>
      </c>
      <c r="E287" s="10"/>
      <c r="F287" s="10"/>
      <c r="G287" s="67">
        <v>0</v>
      </c>
      <c r="H287" s="182">
        <v>346</v>
      </c>
      <c r="I287" s="166">
        <v>346</v>
      </c>
      <c r="J287" s="79">
        <v>0</v>
      </c>
    </row>
    <row r="288" spans="1:10" ht="12.75">
      <c r="A288" s="7">
        <v>231</v>
      </c>
      <c r="B288" s="8">
        <v>6118</v>
      </c>
      <c r="C288" s="8">
        <v>5155</v>
      </c>
      <c r="D288" s="31" t="s">
        <v>307</v>
      </c>
      <c r="E288" s="10"/>
      <c r="F288" s="10"/>
      <c r="G288" s="67">
        <v>0</v>
      </c>
      <c r="H288" s="182">
        <v>169</v>
      </c>
      <c r="I288" s="166">
        <v>169</v>
      </c>
      <c r="J288" s="79">
        <v>0</v>
      </c>
    </row>
    <row r="289" spans="1:10" ht="12.75">
      <c r="A289" s="7">
        <v>231</v>
      </c>
      <c r="B289" s="8">
        <v>6118</v>
      </c>
      <c r="C289" s="8">
        <v>5162</v>
      </c>
      <c r="D289" s="31" t="s">
        <v>303</v>
      </c>
      <c r="E289" s="10"/>
      <c r="F289" s="10"/>
      <c r="G289" s="67">
        <v>0</v>
      </c>
      <c r="H289" s="182">
        <v>0</v>
      </c>
      <c r="I289" s="166">
        <v>0</v>
      </c>
      <c r="J289" s="79">
        <v>0</v>
      </c>
    </row>
    <row r="290" spans="1:10" ht="12.75">
      <c r="A290" s="7">
        <v>231</v>
      </c>
      <c r="B290" s="8">
        <v>6118</v>
      </c>
      <c r="C290" s="8">
        <v>5168</v>
      </c>
      <c r="D290" s="31" t="s">
        <v>309</v>
      </c>
      <c r="E290" s="10"/>
      <c r="F290" s="10"/>
      <c r="G290" s="67">
        <v>0</v>
      </c>
      <c r="H290" s="182">
        <v>786.5</v>
      </c>
      <c r="I290" s="166">
        <v>787</v>
      </c>
      <c r="J290" s="79">
        <v>0</v>
      </c>
    </row>
    <row r="291" spans="1:10" ht="12.75">
      <c r="A291" s="7">
        <v>231</v>
      </c>
      <c r="B291" s="8">
        <v>6118</v>
      </c>
      <c r="C291" s="8">
        <v>5173</v>
      </c>
      <c r="D291" s="31" t="s">
        <v>310</v>
      </c>
      <c r="E291" s="10"/>
      <c r="F291" s="10"/>
      <c r="G291" s="67">
        <v>0</v>
      </c>
      <c r="H291" s="182">
        <v>3327</v>
      </c>
      <c r="I291" s="201">
        <v>3327</v>
      </c>
      <c r="J291" s="79">
        <v>0</v>
      </c>
    </row>
    <row r="292" spans="1:10" ht="12.75">
      <c r="A292" s="19">
        <v>231</v>
      </c>
      <c r="B292" s="16">
        <v>6118</v>
      </c>
      <c r="C292" s="16">
        <v>5175</v>
      </c>
      <c r="D292" s="59" t="s">
        <v>311</v>
      </c>
      <c r="E292" s="17"/>
      <c r="F292" s="17"/>
      <c r="G292" s="68">
        <v>0</v>
      </c>
      <c r="H292" s="188">
        <v>3744</v>
      </c>
      <c r="I292" s="172">
        <v>3744</v>
      </c>
      <c r="J292" s="235">
        <v>0</v>
      </c>
    </row>
    <row r="293" spans="1:10" ht="13.5" thickBot="1">
      <c r="A293" s="19">
        <v>231</v>
      </c>
      <c r="B293" s="16">
        <v>6118</v>
      </c>
      <c r="C293" s="16">
        <v>5161</v>
      </c>
      <c r="D293" s="59" t="s">
        <v>324</v>
      </c>
      <c r="E293" s="17"/>
      <c r="F293" s="17"/>
      <c r="G293" s="68">
        <v>0</v>
      </c>
      <c r="H293" s="188">
        <v>122</v>
      </c>
      <c r="I293" s="172">
        <v>122</v>
      </c>
      <c r="J293" s="235">
        <v>0</v>
      </c>
    </row>
    <row r="294" spans="1:10" ht="13.5" thickBot="1">
      <c r="A294" s="116"/>
      <c r="B294" s="120">
        <v>6118</v>
      </c>
      <c r="C294" s="117"/>
      <c r="D294" s="120" t="s">
        <v>313</v>
      </c>
      <c r="E294" s="100"/>
      <c r="F294" s="100"/>
      <c r="G294" s="101">
        <f>SUM(G282:G293)</f>
        <v>0</v>
      </c>
      <c r="H294" s="187">
        <f>SUM(H282:H293)</f>
        <v>51044.8</v>
      </c>
      <c r="I294" s="198"/>
      <c r="J294" s="103">
        <f>SUM(J282:J293)</f>
        <v>0</v>
      </c>
    </row>
    <row r="295" spans="1:11" ht="12.75">
      <c r="A295" s="5">
        <v>231</v>
      </c>
      <c r="B295" s="6">
        <v>6171</v>
      </c>
      <c r="C295" s="6">
        <v>5011</v>
      </c>
      <c r="D295" s="6" t="s">
        <v>99</v>
      </c>
      <c r="E295" s="15"/>
      <c r="F295" s="15"/>
      <c r="G295" s="66">
        <v>276000</v>
      </c>
      <c r="H295" s="185">
        <v>238314</v>
      </c>
      <c r="I295" s="165">
        <v>281000</v>
      </c>
      <c r="J295" s="232">
        <v>328000</v>
      </c>
      <c r="K295" s="145"/>
    </row>
    <row r="296" spans="1:11" ht="12.75">
      <c r="A296" s="7">
        <v>231</v>
      </c>
      <c r="B296" s="8">
        <v>6171</v>
      </c>
      <c r="C296" s="8">
        <v>5021</v>
      </c>
      <c r="D296" s="8" t="s">
        <v>17</v>
      </c>
      <c r="E296" s="10"/>
      <c r="F296" s="10"/>
      <c r="G296" s="67">
        <v>0</v>
      </c>
      <c r="H296" s="182">
        <v>12000</v>
      </c>
      <c r="I296" s="201">
        <v>12000</v>
      </c>
      <c r="J296" s="79">
        <v>0</v>
      </c>
      <c r="K296" s="146"/>
    </row>
    <row r="297" spans="1:11" ht="12.75">
      <c r="A297" s="7">
        <v>231</v>
      </c>
      <c r="B297" s="8">
        <v>6171</v>
      </c>
      <c r="C297" s="8">
        <v>5031</v>
      </c>
      <c r="D297" s="8" t="s">
        <v>100</v>
      </c>
      <c r="E297" s="10"/>
      <c r="F297" s="10"/>
      <c r="G297" s="67">
        <v>69000</v>
      </c>
      <c r="H297" s="182">
        <v>62079</v>
      </c>
      <c r="I297" s="166">
        <v>69000</v>
      </c>
      <c r="J297" s="79">
        <v>82000</v>
      </c>
      <c r="K297" s="145"/>
    </row>
    <row r="298" spans="1:11" ht="12.75">
      <c r="A298" s="7">
        <v>231</v>
      </c>
      <c r="B298" s="8">
        <v>6171</v>
      </c>
      <c r="C298" s="8">
        <v>5032</v>
      </c>
      <c r="D298" s="8" t="s">
        <v>101</v>
      </c>
      <c r="E298" s="10"/>
      <c r="F298" s="10"/>
      <c r="G298" s="67">
        <v>24840</v>
      </c>
      <c r="H298" s="182">
        <v>22347</v>
      </c>
      <c r="I298" s="166">
        <v>24840</v>
      </c>
      <c r="J298" s="79">
        <v>30000</v>
      </c>
      <c r="K298" s="145"/>
    </row>
    <row r="299" spans="1:10" ht="12.75">
      <c r="A299" s="7">
        <v>231</v>
      </c>
      <c r="B299" s="8">
        <v>6171</v>
      </c>
      <c r="C299" s="8">
        <v>5038</v>
      </c>
      <c r="D299" s="8" t="s">
        <v>65</v>
      </c>
      <c r="E299" s="10"/>
      <c r="F299" s="10"/>
      <c r="G299" s="67">
        <v>2000</v>
      </c>
      <c r="H299" s="182">
        <v>2152</v>
      </c>
      <c r="I299" s="166">
        <v>2152</v>
      </c>
      <c r="J299" s="79">
        <v>2500</v>
      </c>
    </row>
    <row r="300" spans="1:10" ht="12.75">
      <c r="A300" s="7">
        <v>231</v>
      </c>
      <c r="B300" s="8">
        <v>6171</v>
      </c>
      <c r="C300" s="8">
        <v>5123</v>
      </c>
      <c r="D300" s="8" t="s">
        <v>314</v>
      </c>
      <c r="E300" s="10"/>
      <c r="F300" s="10"/>
      <c r="G300" s="67">
        <v>0</v>
      </c>
      <c r="H300" s="182">
        <v>12137</v>
      </c>
      <c r="I300" s="166">
        <v>12137</v>
      </c>
      <c r="J300" s="79">
        <v>0</v>
      </c>
    </row>
    <row r="301" spans="1:10" ht="12.75">
      <c r="A301" s="7">
        <v>231</v>
      </c>
      <c r="B301" s="8">
        <v>6171</v>
      </c>
      <c r="C301" s="8">
        <v>5132</v>
      </c>
      <c r="D301" s="8" t="s">
        <v>246</v>
      </c>
      <c r="E301" s="10"/>
      <c r="F301" s="10"/>
      <c r="G301" s="67">
        <v>0</v>
      </c>
      <c r="H301" s="182">
        <v>0</v>
      </c>
      <c r="I301" s="166">
        <v>0</v>
      </c>
      <c r="J301" s="79">
        <v>0</v>
      </c>
    </row>
    <row r="302" spans="1:10" ht="12.75" customHeight="1">
      <c r="A302" s="7">
        <v>231</v>
      </c>
      <c r="B302" s="8">
        <v>6171</v>
      </c>
      <c r="C302" s="8">
        <v>5136</v>
      </c>
      <c r="D302" s="8" t="s">
        <v>132</v>
      </c>
      <c r="E302" s="10"/>
      <c r="F302" s="10"/>
      <c r="G302" s="67">
        <v>10000</v>
      </c>
      <c r="H302" s="182">
        <v>1044</v>
      </c>
      <c r="I302" s="166">
        <v>10000</v>
      </c>
      <c r="J302" s="79">
        <v>10000</v>
      </c>
    </row>
    <row r="303" spans="1:10" ht="12.75" customHeight="1">
      <c r="A303" s="7">
        <v>231</v>
      </c>
      <c r="B303" s="8">
        <v>6171</v>
      </c>
      <c r="C303" s="8">
        <v>5137</v>
      </c>
      <c r="D303" s="8" t="s">
        <v>131</v>
      </c>
      <c r="E303" s="10"/>
      <c r="F303" s="10"/>
      <c r="G303" s="67">
        <v>50000</v>
      </c>
      <c r="H303" s="182">
        <v>14499</v>
      </c>
      <c r="I303" s="166">
        <v>37863</v>
      </c>
      <c r="J303" s="79">
        <v>50000</v>
      </c>
    </row>
    <row r="304" spans="1:10" ht="12.75">
      <c r="A304" s="7">
        <v>231</v>
      </c>
      <c r="B304" s="8">
        <v>6171</v>
      </c>
      <c r="C304" s="8">
        <v>5139</v>
      </c>
      <c r="D304" s="8" t="s">
        <v>66</v>
      </c>
      <c r="E304" s="10"/>
      <c r="F304" s="10"/>
      <c r="G304" s="67">
        <v>60000</v>
      </c>
      <c r="H304" s="182">
        <v>26477</v>
      </c>
      <c r="I304" s="166">
        <v>60000</v>
      </c>
      <c r="J304" s="79">
        <v>60000</v>
      </c>
    </row>
    <row r="305" spans="1:11" ht="12.75">
      <c r="A305" s="7">
        <v>231</v>
      </c>
      <c r="B305" s="8">
        <v>6171</v>
      </c>
      <c r="C305" s="8">
        <v>5154</v>
      </c>
      <c r="D305" s="8" t="s">
        <v>67</v>
      </c>
      <c r="E305" s="10"/>
      <c r="F305" s="10"/>
      <c r="G305" s="67">
        <v>21720</v>
      </c>
      <c r="H305" s="182">
        <v>18361</v>
      </c>
      <c r="I305" s="166">
        <v>21720</v>
      </c>
      <c r="J305" s="79">
        <v>38300</v>
      </c>
      <c r="K305" s="145"/>
    </row>
    <row r="306" spans="1:10" ht="12.75">
      <c r="A306" s="7">
        <v>231</v>
      </c>
      <c r="B306" s="8">
        <v>6171</v>
      </c>
      <c r="C306" s="8">
        <v>5161</v>
      </c>
      <c r="D306" s="8" t="s">
        <v>68</v>
      </c>
      <c r="E306" s="10"/>
      <c r="F306" s="10"/>
      <c r="G306" s="67">
        <v>7000</v>
      </c>
      <c r="H306" s="182">
        <v>3902</v>
      </c>
      <c r="I306" s="166">
        <v>7000</v>
      </c>
      <c r="J306" s="79">
        <v>7000</v>
      </c>
    </row>
    <row r="307" spans="1:10" ht="12.75">
      <c r="A307" s="7">
        <v>231</v>
      </c>
      <c r="B307" s="8">
        <v>6171</v>
      </c>
      <c r="C307" s="8">
        <v>5162</v>
      </c>
      <c r="D307" s="8" t="s">
        <v>69</v>
      </c>
      <c r="E307" s="10"/>
      <c r="F307" s="10"/>
      <c r="G307" s="67">
        <v>20000</v>
      </c>
      <c r="H307" s="182">
        <v>13346.8</v>
      </c>
      <c r="I307" s="166">
        <v>20000</v>
      </c>
      <c r="J307" s="79">
        <v>20000</v>
      </c>
    </row>
    <row r="308" spans="1:10" ht="12.75">
      <c r="A308" s="7">
        <v>231</v>
      </c>
      <c r="B308" s="8">
        <v>6171</v>
      </c>
      <c r="C308" s="8">
        <v>5163</v>
      </c>
      <c r="D308" s="8" t="s">
        <v>70</v>
      </c>
      <c r="E308" s="10"/>
      <c r="F308" s="10"/>
      <c r="G308" s="67">
        <v>7029</v>
      </c>
      <c r="H308" s="182">
        <v>0</v>
      </c>
      <c r="I308" s="166">
        <v>0</v>
      </c>
      <c r="J308" s="79">
        <v>0</v>
      </c>
    </row>
    <row r="309" spans="1:10" ht="12.75">
      <c r="A309" s="7">
        <v>231</v>
      </c>
      <c r="B309" s="8">
        <v>6171</v>
      </c>
      <c r="C309" s="8">
        <v>5166</v>
      </c>
      <c r="D309" s="8" t="s">
        <v>110</v>
      </c>
      <c r="E309" s="10"/>
      <c r="F309" s="10"/>
      <c r="G309" s="67">
        <v>29040</v>
      </c>
      <c r="H309" s="182">
        <v>36300</v>
      </c>
      <c r="I309" s="166">
        <v>42350</v>
      </c>
      <c r="J309" s="79">
        <v>43560</v>
      </c>
    </row>
    <row r="310" spans="1:10" ht="12.75">
      <c r="A310" s="7">
        <v>231</v>
      </c>
      <c r="B310" s="8">
        <v>6171</v>
      </c>
      <c r="C310" s="8">
        <v>5167</v>
      </c>
      <c r="D310" s="8" t="s">
        <v>71</v>
      </c>
      <c r="E310" s="10"/>
      <c r="F310" s="10"/>
      <c r="G310" s="67">
        <v>10000</v>
      </c>
      <c r="H310" s="182">
        <v>0</v>
      </c>
      <c r="I310" s="166">
        <v>10000</v>
      </c>
      <c r="J310" s="79">
        <v>10000</v>
      </c>
    </row>
    <row r="311" spans="1:10" ht="12.75">
      <c r="A311" s="7">
        <v>231</v>
      </c>
      <c r="B311" s="8">
        <v>6171</v>
      </c>
      <c r="C311" s="8">
        <v>5168</v>
      </c>
      <c r="D311" s="8" t="s">
        <v>160</v>
      </c>
      <c r="E311" s="10"/>
      <c r="F311" s="10"/>
      <c r="G311" s="67">
        <v>60000</v>
      </c>
      <c r="H311" s="182">
        <v>82807.81</v>
      </c>
      <c r="I311" s="166">
        <v>90000</v>
      </c>
      <c r="J311" s="79">
        <v>70000</v>
      </c>
    </row>
    <row r="312" spans="1:10" ht="12.75">
      <c r="A312" s="7">
        <v>231</v>
      </c>
      <c r="B312" s="8">
        <v>6171</v>
      </c>
      <c r="C312" s="8">
        <v>5169</v>
      </c>
      <c r="D312" s="8" t="s">
        <v>72</v>
      </c>
      <c r="E312" s="10"/>
      <c r="F312" s="10"/>
      <c r="G312" s="67">
        <v>60000</v>
      </c>
      <c r="H312" s="182">
        <v>43856.14</v>
      </c>
      <c r="I312" s="166">
        <v>78000</v>
      </c>
      <c r="J312" s="79">
        <v>60000</v>
      </c>
    </row>
    <row r="313" spans="1:10" ht="12.75">
      <c r="A313" s="7">
        <v>231</v>
      </c>
      <c r="B313" s="8">
        <v>6171</v>
      </c>
      <c r="C313" s="8">
        <v>5171</v>
      </c>
      <c r="D313" s="8" t="s">
        <v>111</v>
      </c>
      <c r="E313" s="10"/>
      <c r="F313" s="10"/>
      <c r="G313" s="67">
        <v>10000</v>
      </c>
      <c r="H313" s="182">
        <v>847</v>
      </c>
      <c r="I313" s="166">
        <v>10000</v>
      </c>
      <c r="J313" s="79">
        <v>10000</v>
      </c>
    </row>
    <row r="314" spans="1:10" ht="12.75">
      <c r="A314" s="7">
        <v>231</v>
      </c>
      <c r="B314" s="8">
        <v>6171</v>
      </c>
      <c r="C314" s="8">
        <v>5172</v>
      </c>
      <c r="D314" s="8" t="s">
        <v>247</v>
      </c>
      <c r="E314" s="10"/>
      <c r="F314" s="10"/>
      <c r="G314" s="67">
        <v>0</v>
      </c>
      <c r="H314" s="182">
        <v>0</v>
      </c>
      <c r="I314" s="166">
        <v>0</v>
      </c>
      <c r="J314" s="79">
        <v>0</v>
      </c>
    </row>
    <row r="315" spans="1:10" ht="12.75">
      <c r="A315" s="7">
        <v>231</v>
      </c>
      <c r="B315" s="8">
        <v>6171</v>
      </c>
      <c r="C315" s="8">
        <v>5173</v>
      </c>
      <c r="D315" s="8" t="s">
        <v>112</v>
      </c>
      <c r="E315" s="10"/>
      <c r="F315" s="10"/>
      <c r="G315" s="67">
        <v>1000</v>
      </c>
      <c r="H315" s="182">
        <v>0</v>
      </c>
      <c r="I315" s="166">
        <v>1000</v>
      </c>
      <c r="J315" s="79">
        <v>1000</v>
      </c>
    </row>
    <row r="316" spans="1:10" ht="12.75">
      <c r="A316" s="7">
        <v>231</v>
      </c>
      <c r="B316" s="8">
        <v>6171</v>
      </c>
      <c r="C316" s="8">
        <v>5175</v>
      </c>
      <c r="D316" s="8" t="s">
        <v>73</v>
      </c>
      <c r="E316" s="10"/>
      <c r="F316" s="10"/>
      <c r="G316" s="67">
        <v>5000</v>
      </c>
      <c r="H316" s="182">
        <v>5959</v>
      </c>
      <c r="I316" s="166">
        <v>6500</v>
      </c>
      <c r="J316" s="79">
        <v>5000</v>
      </c>
    </row>
    <row r="317" spans="1:10" ht="15" customHeight="1">
      <c r="A317" s="7">
        <v>231</v>
      </c>
      <c r="B317" s="8">
        <v>6171</v>
      </c>
      <c r="C317" s="8">
        <v>5176</v>
      </c>
      <c r="D317" s="8" t="s">
        <v>133</v>
      </c>
      <c r="E317" s="10"/>
      <c r="F317" s="10"/>
      <c r="G317" s="67">
        <v>0</v>
      </c>
      <c r="H317" s="182">
        <v>0</v>
      </c>
      <c r="I317" s="166">
        <v>0</v>
      </c>
      <c r="J317" s="79">
        <v>0</v>
      </c>
    </row>
    <row r="318" spans="1:10" ht="15" customHeight="1">
      <c r="A318" s="7">
        <v>231</v>
      </c>
      <c r="B318" s="8">
        <v>6171</v>
      </c>
      <c r="C318" s="8">
        <v>5178</v>
      </c>
      <c r="D318" s="8" t="s">
        <v>315</v>
      </c>
      <c r="E318" s="10"/>
      <c r="F318" s="10"/>
      <c r="G318" s="67">
        <v>0</v>
      </c>
      <c r="H318" s="182">
        <v>6776</v>
      </c>
      <c r="I318" s="166">
        <v>9317</v>
      </c>
      <c r="J318" s="79">
        <v>10200</v>
      </c>
    </row>
    <row r="319" spans="1:10" ht="15" customHeight="1">
      <c r="A319" s="7">
        <v>231</v>
      </c>
      <c r="B319" s="8">
        <v>6171</v>
      </c>
      <c r="C319" s="8">
        <v>5194</v>
      </c>
      <c r="D319" s="8" t="s">
        <v>169</v>
      </c>
      <c r="E319" s="10"/>
      <c r="F319" s="10"/>
      <c r="G319" s="67">
        <v>0</v>
      </c>
      <c r="H319" s="182">
        <v>4556</v>
      </c>
      <c r="I319" s="166">
        <v>4592</v>
      </c>
      <c r="J319" s="79">
        <v>0</v>
      </c>
    </row>
    <row r="320" spans="1:10" ht="15" customHeight="1">
      <c r="A320" s="7">
        <v>231</v>
      </c>
      <c r="B320" s="8">
        <v>6171</v>
      </c>
      <c r="C320" s="8">
        <v>5179</v>
      </c>
      <c r="D320" s="8" t="s">
        <v>103</v>
      </c>
      <c r="E320" s="10"/>
      <c r="F320" s="10"/>
      <c r="G320" s="67">
        <v>2747</v>
      </c>
      <c r="H320" s="182">
        <v>2747.2</v>
      </c>
      <c r="I320" s="166">
        <v>2747</v>
      </c>
      <c r="J320" s="79">
        <v>2766</v>
      </c>
    </row>
    <row r="321" spans="1:10" ht="15" customHeight="1">
      <c r="A321" s="7">
        <v>231</v>
      </c>
      <c r="B321" s="8">
        <v>6171</v>
      </c>
      <c r="C321" s="8">
        <v>5221</v>
      </c>
      <c r="D321" s="8" t="s">
        <v>180</v>
      </c>
      <c r="E321" s="10"/>
      <c r="F321" s="10"/>
      <c r="G321" s="67">
        <v>2000</v>
      </c>
      <c r="H321" s="182">
        <v>2000</v>
      </c>
      <c r="I321" s="166">
        <v>2000</v>
      </c>
      <c r="J321" s="79">
        <v>2000</v>
      </c>
    </row>
    <row r="322" spans="1:10" ht="15" customHeight="1">
      <c r="A322" s="7">
        <v>231</v>
      </c>
      <c r="B322" s="8">
        <v>6171</v>
      </c>
      <c r="C322" s="8">
        <v>5321</v>
      </c>
      <c r="D322" s="8" t="s">
        <v>248</v>
      </c>
      <c r="E322" s="10"/>
      <c r="F322" s="10"/>
      <c r="G322" s="67">
        <v>0</v>
      </c>
      <c r="H322" s="182">
        <v>800</v>
      </c>
      <c r="I322" s="166">
        <v>0</v>
      </c>
      <c r="J322" s="79">
        <v>0</v>
      </c>
    </row>
    <row r="323" spans="1:10" ht="15" customHeight="1">
      <c r="A323" s="7">
        <v>231</v>
      </c>
      <c r="B323" s="8">
        <v>6171</v>
      </c>
      <c r="C323" s="8">
        <v>5329</v>
      </c>
      <c r="D323" s="8" t="s">
        <v>155</v>
      </c>
      <c r="E323" s="10"/>
      <c r="F323" s="10"/>
      <c r="G323" s="67">
        <v>2000</v>
      </c>
      <c r="H323" s="182">
        <v>0</v>
      </c>
      <c r="I323" s="166">
        <v>2000</v>
      </c>
      <c r="J323" s="79">
        <v>2000</v>
      </c>
    </row>
    <row r="324" spans="1:10" ht="15" customHeight="1" thickBot="1">
      <c r="A324" s="19">
        <v>231</v>
      </c>
      <c r="B324" s="16">
        <v>6171</v>
      </c>
      <c r="C324" s="16">
        <v>6121</v>
      </c>
      <c r="D324" s="16" t="s">
        <v>158</v>
      </c>
      <c r="E324" s="17"/>
      <c r="F324" s="17"/>
      <c r="G324" s="68">
        <v>0</v>
      </c>
      <c r="H324" s="188">
        <v>0</v>
      </c>
      <c r="I324" s="172">
        <v>0</v>
      </c>
      <c r="J324" s="235">
        <v>0</v>
      </c>
    </row>
    <row r="325" spans="1:10" ht="13.5" thickBot="1">
      <c r="A325" s="116"/>
      <c r="B325" s="120">
        <v>6171</v>
      </c>
      <c r="C325" s="117"/>
      <c r="D325" s="120" t="s">
        <v>96</v>
      </c>
      <c r="E325" s="100"/>
      <c r="F325" s="100"/>
      <c r="G325" s="101">
        <f>SUM(G295:G324)</f>
        <v>729376</v>
      </c>
      <c r="H325" s="187">
        <f>SUM(H295:H324)</f>
        <v>613307.95</v>
      </c>
      <c r="I325" s="198"/>
      <c r="J325" s="103">
        <f>SUM(J295:J324)</f>
        <v>844326</v>
      </c>
    </row>
    <row r="326" spans="1:11" ht="12.75">
      <c r="A326" s="5">
        <v>231</v>
      </c>
      <c r="B326" s="6">
        <v>6310</v>
      </c>
      <c r="C326" s="6">
        <v>5141</v>
      </c>
      <c r="D326" s="6" t="s">
        <v>98</v>
      </c>
      <c r="E326" s="15"/>
      <c r="F326" s="15"/>
      <c r="G326" s="66">
        <v>0</v>
      </c>
      <c r="H326" s="185">
        <v>24055.01</v>
      </c>
      <c r="I326" s="165">
        <v>400000</v>
      </c>
      <c r="J326" s="232">
        <v>340000</v>
      </c>
      <c r="K326" s="145"/>
    </row>
    <row r="327" spans="1:10" ht="13.5" thickBot="1">
      <c r="A327" s="19">
        <v>231</v>
      </c>
      <c r="B327" s="16">
        <v>6310</v>
      </c>
      <c r="C327" s="16">
        <v>5163</v>
      </c>
      <c r="D327" s="16" t="s">
        <v>74</v>
      </c>
      <c r="E327" s="17"/>
      <c r="F327" s="17"/>
      <c r="G327" s="68">
        <v>10000</v>
      </c>
      <c r="H327" s="188">
        <v>3238.6</v>
      </c>
      <c r="I327" s="172">
        <v>10000</v>
      </c>
      <c r="J327" s="235">
        <v>10000</v>
      </c>
    </row>
    <row r="328" spans="1:10" ht="13.5" thickBot="1">
      <c r="A328" s="116"/>
      <c r="B328" s="120">
        <v>6310</v>
      </c>
      <c r="C328" s="117"/>
      <c r="D328" s="120" t="s">
        <v>97</v>
      </c>
      <c r="E328" s="100"/>
      <c r="F328" s="100"/>
      <c r="G328" s="101">
        <f>SUM(G326:G327)</f>
        <v>10000</v>
      </c>
      <c r="H328" s="187"/>
      <c r="I328" s="198"/>
      <c r="J328" s="103">
        <f>SUM(J326:J327)</f>
        <v>350000</v>
      </c>
    </row>
    <row r="329" spans="1:10" ht="13.5" thickBot="1">
      <c r="A329" s="55">
        <v>231</v>
      </c>
      <c r="B329" s="56">
        <v>6320</v>
      </c>
      <c r="C329" s="56">
        <v>5163</v>
      </c>
      <c r="D329" s="56" t="s">
        <v>145</v>
      </c>
      <c r="E329" s="48"/>
      <c r="F329" s="48"/>
      <c r="G329" s="63">
        <v>64628</v>
      </c>
      <c r="H329" s="186">
        <v>63128</v>
      </c>
      <c r="I329" s="167">
        <v>64628</v>
      </c>
      <c r="J329" s="234">
        <v>63200</v>
      </c>
    </row>
    <row r="330" spans="1:10" ht="13.5" thickBot="1">
      <c r="A330" s="116"/>
      <c r="B330" s="120">
        <v>6320</v>
      </c>
      <c r="C330" s="117"/>
      <c r="D330" s="118" t="s">
        <v>146</v>
      </c>
      <c r="E330" s="100"/>
      <c r="F330" s="100"/>
      <c r="G330" s="101"/>
      <c r="H330" s="187"/>
      <c r="I330" s="198"/>
      <c r="J330" s="103">
        <f>SUM(J329)</f>
        <v>63200</v>
      </c>
    </row>
    <row r="331" spans="1:10" ht="13.5" thickBot="1">
      <c r="A331" s="55">
        <v>231</v>
      </c>
      <c r="B331" s="56">
        <v>6330</v>
      </c>
      <c r="C331" s="56">
        <v>5345</v>
      </c>
      <c r="D331" s="56" t="s">
        <v>316</v>
      </c>
      <c r="E331" s="48"/>
      <c r="F331" s="48"/>
      <c r="G331" s="63">
        <v>0</v>
      </c>
      <c r="H331" s="186">
        <v>1260000</v>
      </c>
      <c r="I331" s="167">
        <v>1230000</v>
      </c>
      <c r="J331" s="234">
        <v>0</v>
      </c>
    </row>
    <row r="332" spans="1:10" ht="13.5" thickBot="1">
      <c r="A332" s="116"/>
      <c r="B332" s="120">
        <v>6330</v>
      </c>
      <c r="C332" s="117"/>
      <c r="D332" s="118" t="s">
        <v>317</v>
      </c>
      <c r="E332" s="100"/>
      <c r="F332" s="100"/>
      <c r="G332" s="101"/>
      <c r="H332" s="187"/>
      <c r="I332" s="198"/>
      <c r="J332" s="103">
        <f>SUM(J331)</f>
        <v>0</v>
      </c>
    </row>
    <row r="333" spans="1:10" ht="12.75">
      <c r="A333" s="55">
        <v>231</v>
      </c>
      <c r="B333" s="60">
        <v>6399</v>
      </c>
      <c r="C333" s="60">
        <v>5362</v>
      </c>
      <c r="D333" s="61" t="s">
        <v>154</v>
      </c>
      <c r="E333" s="20"/>
      <c r="F333" s="21"/>
      <c r="G333" s="66">
        <v>0</v>
      </c>
      <c r="H333" s="185">
        <v>0</v>
      </c>
      <c r="I333" s="165">
        <v>0</v>
      </c>
      <c r="J333" s="232">
        <v>0</v>
      </c>
    </row>
    <row r="334" spans="1:10" ht="13.5" thickBot="1">
      <c r="A334" s="19">
        <v>231</v>
      </c>
      <c r="B334" s="18">
        <v>6399</v>
      </c>
      <c r="C334" s="18">
        <v>5365</v>
      </c>
      <c r="D334" s="28" t="s">
        <v>154</v>
      </c>
      <c r="E334" s="62"/>
      <c r="F334" s="45"/>
      <c r="G334" s="68">
        <v>150860</v>
      </c>
      <c r="H334" s="188">
        <v>84740</v>
      </c>
      <c r="I334" s="172">
        <v>84740</v>
      </c>
      <c r="J334" s="235">
        <v>84740</v>
      </c>
    </row>
    <row r="335" spans="1:10" ht="13.5" thickBot="1">
      <c r="A335" s="116"/>
      <c r="B335" s="144">
        <v>6399</v>
      </c>
      <c r="C335" s="123"/>
      <c r="D335" s="124" t="s">
        <v>154</v>
      </c>
      <c r="E335" s="125"/>
      <c r="F335" s="126"/>
      <c r="G335" s="127"/>
      <c r="H335" s="203"/>
      <c r="I335" s="198"/>
      <c r="J335" s="238">
        <f>SUM(J333:J334)</f>
        <v>84740</v>
      </c>
    </row>
    <row r="336" spans="1:10" ht="12.75">
      <c r="A336" s="55">
        <v>231</v>
      </c>
      <c r="B336" s="60">
        <v>5212</v>
      </c>
      <c r="C336" s="60">
        <v>5901</v>
      </c>
      <c r="D336" s="60" t="s">
        <v>148</v>
      </c>
      <c r="E336" s="20"/>
      <c r="F336" s="21"/>
      <c r="G336" s="71">
        <v>5000</v>
      </c>
      <c r="H336" s="205">
        <v>0</v>
      </c>
      <c r="I336" s="167">
        <v>5000</v>
      </c>
      <c r="J336" s="239"/>
    </row>
    <row r="337" spans="1:10" ht="13.5" thickBot="1">
      <c r="A337" s="55"/>
      <c r="B337" s="60"/>
      <c r="C337" s="60"/>
      <c r="D337" s="60" t="s">
        <v>147</v>
      </c>
      <c r="E337" s="62"/>
      <c r="F337" s="45"/>
      <c r="G337" s="63"/>
      <c r="H337" s="186"/>
      <c r="I337" s="167"/>
      <c r="J337" s="234">
        <v>5000</v>
      </c>
    </row>
    <row r="338" spans="1:10" ht="13.5" thickBot="1">
      <c r="A338" s="119"/>
      <c r="B338" s="120">
        <v>5212</v>
      </c>
      <c r="C338" s="118"/>
      <c r="D338" s="118" t="s">
        <v>18</v>
      </c>
      <c r="E338" s="121"/>
      <c r="F338" s="121"/>
      <c r="G338" s="101"/>
      <c r="H338" s="187"/>
      <c r="I338" s="168"/>
      <c r="J338" s="103"/>
    </row>
    <row r="339" spans="1:11" ht="13.5" thickBot="1">
      <c r="A339" s="55">
        <v>231</v>
      </c>
      <c r="B339" s="56">
        <v>6402</v>
      </c>
      <c r="C339" s="56">
        <v>5364</v>
      </c>
      <c r="D339" s="56" t="s">
        <v>328</v>
      </c>
      <c r="E339" s="65"/>
      <c r="F339" s="65"/>
      <c r="G339" s="72">
        <v>9602</v>
      </c>
      <c r="H339" s="206">
        <v>9601.5</v>
      </c>
      <c r="I339" s="202">
        <v>9602</v>
      </c>
      <c r="J339" s="240">
        <v>48589</v>
      </c>
      <c r="K339" s="145"/>
    </row>
    <row r="340" spans="1:10" ht="13.5" thickBot="1">
      <c r="A340" s="119"/>
      <c r="B340" s="120">
        <v>6402</v>
      </c>
      <c r="C340" s="118"/>
      <c r="D340" s="118" t="s">
        <v>214</v>
      </c>
      <c r="E340" s="121"/>
      <c r="F340" s="121"/>
      <c r="G340" s="101"/>
      <c r="H340" s="187"/>
      <c r="I340" s="168"/>
      <c r="J340" s="103"/>
    </row>
    <row r="341" spans="1:10" ht="12.75">
      <c r="A341" s="5">
        <v>231</v>
      </c>
      <c r="B341" s="6">
        <v>6409</v>
      </c>
      <c r="C341" s="6">
        <v>5901</v>
      </c>
      <c r="D341" s="6" t="s">
        <v>18</v>
      </c>
      <c r="E341" s="15"/>
      <c r="F341" s="15"/>
      <c r="G341" s="66">
        <v>0</v>
      </c>
      <c r="H341" s="185">
        <v>0</v>
      </c>
      <c r="I341" s="165">
        <v>0</v>
      </c>
      <c r="J341" s="232">
        <v>0</v>
      </c>
    </row>
    <row r="342" spans="1:10" ht="13.5" thickBot="1">
      <c r="A342" s="39">
        <v>231</v>
      </c>
      <c r="B342" s="16">
        <v>6409</v>
      </c>
      <c r="C342" s="16">
        <v>5909</v>
      </c>
      <c r="D342" s="16" t="s">
        <v>196</v>
      </c>
      <c r="E342" s="17"/>
      <c r="F342" s="17"/>
      <c r="G342" s="68">
        <v>20000</v>
      </c>
      <c r="H342" s="188">
        <v>4161</v>
      </c>
      <c r="I342" s="172">
        <v>20000</v>
      </c>
      <c r="J342" s="235">
        <v>20000</v>
      </c>
    </row>
    <row r="343" spans="1:10" ht="13.5" thickBot="1">
      <c r="A343" s="216"/>
      <c r="B343" s="217">
        <v>6409</v>
      </c>
      <c r="C343" s="218"/>
      <c r="D343" s="217" t="s">
        <v>197</v>
      </c>
      <c r="E343" s="107"/>
      <c r="F343" s="107"/>
      <c r="G343" s="143"/>
      <c r="H343" s="191"/>
      <c r="I343" s="219"/>
      <c r="J343" s="108"/>
    </row>
    <row r="344" spans="1:10" ht="19.5" customHeight="1" thickBot="1" thickTop="1">
      <c r="A344" s="211"/>
      <c r="B344" s="212"/>
      <c r="C344" s="213"/>
      <c r="D344" s="214" t="s">
        <v>11</v>
      </c>
      <c r="E344" s="215"/>
      <c r="F344" s="215"/>
      <c r="G344" s="115">
        <f>SUM(G105,G108,G115,G117,G126,G133,G136,G148,G152,G154,G163,G176,G180,G184,G186,G199,G201,G209,G213,G215,G228,G230,G232,G246,G250,G258,G270,G325,G328:G343)</f>
        <v>13483637</v>
      </c>
      <c r="H344" s="192">
        <f>SUM(H105,H108,H115,H117,H126,H133,H136,H148,H152,H154,H163,H176,H180,H184,H186,H199,H201,H209,H213,H215,H228,H230,H232,H246,H250,H258,H270,H281,H294,H325:H343)</f>
        <v>10533152.009999998</v>
      </c>
      <c r="I344" s="180">
        <f>SUM(I104:I343)</f>
        <v>16133761</v>
      </c>
      <c r="J344" s="237">
        <f>SUM(J105,J108,J115,J117,J126,J133,J136,J148,J152,J154,J163,J176,J180,J184,J186,J199,J201,J209,J213,J215,J228,J230,J246,J250,J258,J270,J325,J328,J330,J335:J343)</f>
        <v>7832689</v>
      </c>
    </row>
    <row r="345" ht="12.75">
      <c r="A345" s="11"/>
    </row>
    <row r="346" ht="9" customHeight="1" thickBot="1">
      <c r="A346" s="11"/>
    </row>
    <row r="347" spans="1:10" ht="23.25" customHeight="1" thickBot="1">
      <c r="A347" s="266" t="s">
        <v>230</v>
      </c>
      <c r="B347" s="267"/>
      <c r="C347" s="267"/>
      <c r="D347" s="267"/>
      <c r="E347" s="267"/>
      <c r="F347" s="267"/>
      <c r="G347" s="267"/>
      <c r="H347" s="267"/>
      <c r="I347" s="267"/>
      <c r="J347" s="268"/>
    </row>
    <row r="348" spans="1:10" ht="26.25" thickBot="1">
      <c r="A348" s="22">
        <v>231</v>
      </c>
      <c r="B348" s="23"/>
      <c r="C348" s="24">
        <v>8115</v>
      </c>
      <c r="D348" s="25" t="s">
        <v>151</v>
      </c>
      <c r="E348" s="26"/>
      <c r="F348" s="27"/>
      <c r="G348" s="134">
        <v>5446349</v>
      </c>
      <c r="H348" s="207">
        <v>3237924.69</v>
      </c>
      <c r="I348" s="133">
        <v>5454521</v>
      </c>
      <c r="J348" s="241">
        <v>323684</v>
      </c>
    </row>
    <row r="349" spans="1:10" ht="13.5" thickBot="1">
      <c r="A349" s="128">
        <v>451</v>
      </c>
      <c r="B349" s="47"/>
      <c r="C349" s="129">
        <v>8123</v>
      </c>
      <c r="D349" s="130" t="s">
        <v>231</v>
      </c>
      <c r="E349" s="131"/>
      <c r="F349" s="132"/>
      <c r="G349" s="136">
        <v>500000</v>
      </c>
      <c r="H349" s="208">
        <v>223767.7</v>
      </c>
      <c r="I349" s="135">
        <v>777714</v>
      </c>
      <c r="J349" s="242">
        <v>553947</v>
      </c>
    </row>
    <row r="350" spans="1:10" ht="26.25" thickBot="1">
      <c r="A350" s="22">
        <v>231</v>
      </c>
      <c r="B350" s="23"/>
      <c r="C350" s="24">
        <v>8124</v>
      </c>
      <c r="D350" s="43" t="s">
        <v>253</v>
      </c>
      <c r="E350" s="26"/>
      <c r="F350" s="27"/>
      <c r="G350" s="134">
        <v>-714276</v>
      </c>
      <c r="H350" s="207">
        <v>-595230</v>
      </c>
      <c r="I350" s="133">
        <v>-714276</v>
      </c>
      <c r="J350" s="241">
        <v>-714276</v>
      </c>
    </row>
    <row r="351" ht="12.75">
      <c r="A351" s="11"/>
    </row>
    <row r="352" ht="12.75">
      <c r="A352" s="11"/>
    </row>
    <row r="353" ht="1.5" customHeight="1" thickBot="1"/>
    <row r="354" spans="1:6" ht="16.5" customHeight="1" thickBot="1">
      <c r="A354" s="248" t="s">
        <v>347</v>
      </c>
      <c r="B354" s="249"/>
      <c r="C354" s="249"/>
      <c r="D354" s="250"/>
      <c r="E354" s="243"/>
      <c r="F354" s="243"/>
    </row>
    <row r="355" spans="1:6" ht="16.5" customHeight="1">
      <c r="A355" s="253" t="s">
        <v>167</v>
      </c>
      <c r="B355" s="254"/>
      <c r="C355" s="254"/>
      <c r="D355" s="137">
        <f>SUM(J98)</f>
        <v>7669334</v>
      </c>
      <c r="E355" s="244"/>
      <c r="F355" s="244"/>
    </row>
    <row r="356" spans="1:6" ht="16.5" customHeight="1">
      <c r="A356" s="251" t="s">
        <v>16</v>
      </c>
      <c r="B356" s="252"/>
      <c r="C356" s="252"/>
      <c r="D356" s="138">
        <f>SUM(J344)</f>
        <v>7832689</v>
      </c>
      <c r="E356" s="1"/>
      <c r="F356" s="1"/>
    </row>
    <row r="357" spans="1:6" ht="16.5" customHeight="1">
      <c r="A357" s="251" t="s">
        <v>252</v>
      </c>
      <c r="B357" s="252"/>
      <c r="C357" s="252"/>
      <c r="D357" s="138">
        <f>SUM(J349)</f>
        <v>553947</v>
      </c>
      <c r="E357" s="1"/>
      <c r="F357" s="1"/>
    </row>
    <row r="358" spans="1:6" ht="16.5" customHeight="1">
      <c r="A358" s="251" t="s">
        <v>250</v>
      </c>
      <c r="B358" s="252"/>
      <c r="C358" s="252"/>
      <c r="D358" s="138">
        <f>SUM(J350)</f>
        <v>-714276</v>
      </c>
      <c r="E358" s="1"/>
      <c r="F358" s="1"/>
    </row>
    <row r="359" spans="1:6" ht="16.5" customHeight="1" thickBot="1">
      <c r="A359" s="269" t="s">
        <v>251</v>
      </c>
      <c r="B359" s="270"/>
      <c r="C359" s="270"/>
      <c r="D359" s="139">
        <f>SUM(J348)</f>
        <v>323684</v>
      </c>
      <c r="E359" s="245"/>
      <c r="F359" s="245"/>
    </row>
    <row r="360" spans="1:9" ht="12.75">
      <c r="A360" s="261"/>
      <c r="B360" s="261"/>
      <c r="C360" s="261"/>
      <c r="G360" s="94"/>
      <c r="H360" s="94"/>
      <c r="I360" s="141"/>
    </row>
    <row r="362" spans="1:10" ht="12.75">
      <c r="A362" s="271" t="s">
        <v>373</v>
      </c>
      <c r="B362" s="261"/>
      <c r="C362" s="261"/>
      <c r="D362" s="261"/>
      <c r="E362" s="261"/>
      <c r="F362" s="261"/>
      <c r="G362" s="261"/>
      <c r="H362" s="261"/>
      <c r="I362" s="261"/>
      <c r="J362" s="261"/>
    </row>
    <row r="363" spans="1:10" ht="12.75">
      <c r="A363" s="271" t="s">
        <v>374</v>
      </c>
      <c r="B363" s="261"/>
      <c r="C363" s="261"/>
      <c r="D363" s="261"/>
      <c r="E363" s="261"/>
      <c r="F363" s="261"/>
      <c r="G363" s="261"/>
      <c r="H363" s="261"/>
      <c r="I363" s="261"/>
      <c r="J363" s="261"/>
    </row>
    <row r="364" spans="1:10" ht="12.75">
      <c r="A364" s="271" t="s">
        <v>375</v>
      </c>
      <c r="B364" s="261"/>
      <c r="C364" s="261"/>
      <c r="D364" s="261"/>
      <c r="E364" s="261"/>
      <c r="F364" s="261"/>
      <c r="G364" s="261"/>
      <c r="H364" s="261"/>
      <c r="I364" s="261"/>
      <c r="J364" s="261"/>
    </row>
    <row r="365" spans="1:10" ht="12.75">
      <c r="A365" s="272" t="s">
        <v>380</v>
      </c>
      <c r="B365" s="272"/>
      <c r="C365" s="272"/>
      <c r="D365" s="272"/>
      <c r="E365" s="272"/>
      <c r="F365" s="272"/>
      <c r="G365" s="272"/>
      <c r="H365" s="272"/>
      <c r="I365" s="272"/>
      <c r="J365" s="272"/>
    </row>
    <row r="366" spans="1:10" ht="12.75">
      <c r="A366" s="261"/>
      <c r="B366" s="261"/>
      <c r="C366" s="261"/>
      <c r="D366" s="261"/>
      <c r="E366" s="261"/>
      <c r="F366" s="261"/>
      <c r="G366" s="261"/>
      <c r="H366" s="261"/>
      <c r="I366" s="261"/>
      <c r="J366" s="261"/>
    </row>
    <row r="367" spans="1:10" ht="12.75">
      <c r="A367" s="265" t="s">
        <v>325</v>
      </c>
      <c r="B367" s="265"/>
      <c r="C367" s="265"/>
      <c r="D367" s="265"/>
      <c r="E367" s="265"/>
      <c r="F367" s="265"/>
      <c r="G367" s="265"/>
      <c r="H367" s="265"/>
      <c r="I367" s="265"/>
      <c r="J367" s="265"/>
    </row>
    <row r="368" spans="1:10" ht="12.75">
      <c r="A368" s="273" t="s">
        <v>331</v>
      </c>
      <c r="B368" s="265"/>
      <c r="C368" s="265"/>
      <c r="D368" s="265"/>
      <c r="E368" s="265"/>
      <c r="F368" s="265"/>
      <c r="G368" s="265"/>
      <c r="H368" s="265"/>
      <c r="I368" s="265"/>
      <c r="J368" s="265"/>
    </row>
    <row r="371" spans="1:10" ht="12.75">
      <c r="A371" s="271" t="s">
        <v>382</v>
      </c>
      <c r="B371" s="261"/>
      <c r="C371" s="261"/>
      <c r="D371" s="261"/>
      <c r="E371" s="261"/>
      <c r="F371" s="261"/>
      <c r="G371" s="261"/>
      <c r="H371" s="261"/>
      <c r="I371" s="261"/>
      <c r="J371" s="261"/>
    </row>
    <row r="372" spans="1:4" ht="12.75">
      <c r="A372" s="209" t="s">
        <v>326</v>
      </c>
      <c r="D372" s="307">
        <v>43432</v>
      </c>
    </row>
    <row r="373" ht="12.75">
      <c r="A373" s="209" t="s">
        <v>327</v>
      </c>
    </row>
    <row r="374" spans="1:4" ht="12.75">
      <c r="A374" s="209" t="s">
        <v>334</v>
      </c>
      <c r="D374" s="305">
        <v>43453</v>
      </c>
    </row>
    <row r="375" spans="1:4" ht="12.75">
      <c r="A375" s="209" t="s">
        <v>335</v>
      </c>
      <c r="D375" s="306" t="s">
        <v>381</v>
      </c>
    </row>
    <row r="376" ht="12.75">
      <c r="A376" s="209" t="s">
        <v>379</v>
      </c>
    </row>
  </sheetData>
  <sheetProtection/>
  <mergeCells count="21">
    <mergeCell ref="A371:J371"/>
    <mergeCell ref="A362:J362"/>
    <mergeCell ref="A363:J363"/>
    <mergeCell ref="A364:J364"/>
    <mergeCell ref="A366:J366"/>
    <mergeCell ref="A365:J365"/>
    <mergeCell ref="A368:J368"/>
    <mergeCell ref="A360:C360"/>
    <mergeCell ref="A4:D4"/>
    <mergeCell ref="A367:J367"/>
    <mergeCell ref="A101:D101"/>
    <mergeCell ref="A347:J347"/>
    <mergeCell ref="A358:C358"/>
    <mergeCell ref="A359:C359"/>
    <mergeCell ref="A356:C356"/>
    <mergeCell ref="A354:D354"/>
    <mergeCell ref="A357:C357"/>
    <mergeCell ref="A355:C355"/>
    <mergeCell ref="A1:J1"/>
    <mergeCell ref="A2:J2"/>
    <mergeCell ref="A3:I3"/>
  </mergeCells>
  <printOptions/>
  <pageMargins left="0.11811023622047245" right="0.11811023622047245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220" t="s">
        <v>377</v>
      </c>
      <c r="B2" s="221"/>
      <c r="C2" s="221"/>
      <c r="D2" s="221"/>
      <c r="E2" s="222"/>
    </row>
    <row r="3" spans="1:5" ht="15.75" thickBot="1">
      <c r="A3" s="292" t="s">
        <v>336</v>
      </c>
      <c r="B3" s="293"/>
      <c r="C3" s="293"/>
      <c r="D3" s="293"/>
      <c r="E3" s="294"/>
    </row>
    <row r="4" spans="1:5" ht="14.25">
      <c r="A4" s="295" t="s">
        <v>337</v>
      </c>
      <c r="B4" s="296"/>
      <c r="C4" s="297"/>
      <c r="D4" s="285">
        <v>9390</v>
      </c>
      <c r="E4" s="286"/>
    </row>
    <row r="5" spans="1:5" ht="14.25">
      <c r="A5" s="298" t="s">
        <v>338</v>
      </c>
      <c r="B5" s="299"/>
      <c r="C5" s="300"/>
      <c r="D5" s="290">
        <v>18360</v>
      </c>
      <c r="E5" s="291"/>
    </row>
    <row r="6" spans="1:5" ht="14.25">
      <c r="A6" s="298" t="s">
        <v>339</v>
      </c>
      <c r="B6" s="299"/>
      <c r="C6" s="300"/>
      <c r="D6" s="290">
        <v>2766</v>
      </c>
      <c r="E6" s="291"/>
    </row>
    <row r="7" spans="1:5" ht="15" thickBot="1">
      <c r="A7" s="279" t="s">
        <v>340</v>
      </c>
      <c r="B7" s="280"/>
      <c r="C7" s="281"/>
      <c r="D7" s="277">
        <v>2000</v>
      </c>
      <c r="E7" s="278"/>
    </row>
    <row r="8" spans="1:5" ht="15.75" thickBot="1">
      <c r="A8" s="225" t="s">
        <v>341</v>
      </c>
      <c r="B8" s="226"/>
      <c r="C8" s="226"/>
      <c r="D8" s="227"/>
      <c r="E8" s="228"/>
    </row>
    <row r="9" spans="1:5" ht="14.25">
      <c r="A9" s="282" t="s">
        <v>342</v>
      </c>
      <c r="B9" s="283"/>
      <c r="C9" s="284"/>
      <c r="D9" s="285">
        <v>3000</v>
      </c>
      <c r="E9" s="286"/>
    </row>
    <row r="10" spans="1:5" ht="14.25">
      <c r="A10" s="287" t="s">
        <v>343</v>
      </c>
      <c r="B10" s="288"/>
      <c r="C10" s="289"/>
      <c r="D10" s="290">
        <v>6000</v>
      </c>
      <c r="E10" s="291"/>
    </row>
    <row r="11" spans="1:5" ht="14.25">
      <c r="A11" s="229" t="s">
        <v>344</v>
      </c>
      <c r="B11" s="230"/>
      <c r="C11" s="230"/>
      <c r="D11" s="223"/>
      <c r="E11" s="224">
        <v>5000</v>
      </c>
    </row>
    <row r="12" spans="1:5" ht="15" thickBot="1">
      <c r="A12" s="274" t="s">
        <v>345</v>
      </c>
      <c r="B12" s="275"/>
      <c r="C12" s="276"/>
      <c r="D12" s="277">
        <v>20000</v>
      </c>
      <c r="E12" s="278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3" sqref="K13"/>
    </sheetView>
  </sheetViews>
  <sheetFormatPr defaultColWidth="9.140625" defaultRowHeight="12.75"/>
  <cols>
    <col min="9" max="9" width="13.140625" style="0" customWidth="1"/>
  </cols>
  <sheetData>
    <row r="1" ht="12.75">
      <c r="I1" s="34" t="s">
        <v>372</v>
      </c>
    </row>
    <row r="2" spans="1:9" ht="24" customHeight="1">
      <c r="A2" s="301" t="s">
        <v>378</v>
      </c>
      <c r="B2" s="302"/>
      <c r="C2" s="302"/>
      <c r="D2" s="302"/>
      <c r="E2" s="302"/>
      <c r="F2" s="302"/>
      <c r="G2" s="302"/>
      <c r="H2" s="302"/>
      <c r="I2" s="302"/>
    </row>
    <row r="5" ht="15">
      <c r="A5" s="246" t="s">
        <v>349</v>
      </c>
    </row>
    <row r="7" spans="1:9" ht="12.75">
      <c r="A7" s="303" t="s">
        <v>354</v>
      </c>
      <c r="B7" s="304"/>
      <c r="C7" s="304"/>
      <c r="D7" s="304"/>
      <c r="E7" s="304"/>
      <c r="F7" s="304"/>
      <c r="G7" s="304"/>
      <c r="H7" s="304"/>
      <c r="I7" s="304"/>
    </row>
    <row r="8" ht="12.75">
      <c r="A8" s="209" t="s">
        <v>353</v>
      </c>
    </row>
    <row r="11" ht="15">
      <c r="A11" s="246" t="s">
        <v>350</v>
      </c>
    </row>
    <row r="13" spans="1:9" ht="12.75">
      <c r="A13" s="271" t="s">
        <v>351</v>
      </c>
      <c r="B13" s="261"/>
      <c r="C13" s="261"/>
      <c r="D13" s="261"/>
      <c r="E13" s="261"/>
      <c r="F13" s="261"/>
      <c r="G13" s="261"/>
      <c r="H13" s="261"/>
      <c r="I13" s="261"/>
    </row>
    <row r="14" ht="12.75">
      <c r="A14" s="209" t="s">
        <v>352</v>
      </c>
    </row>
    <row r="17" ht="15">
      <c r="A17" s="246" t="s">
        <v>348</v>
      </c>
    </row>
    <row r="19" spans="1:9" ht="12.75">
      <c r="A19" s="271" t="s">
        <v>369</v>
      </c>
      <c r="B19" s="261"/>
      <c r="C19" s="261"/>
      <c r="D19" s="261"/>
      <c r="E19" s="261"/>
      <c r="F19" s="261"/>
      <c r="G19" s="261"/>
      <c r="H19" s="261"/>
      <c r="I19" s="261"/>
    </row>
    <row r="20" ht="12.75">
      <c r="A20" s="209" t="s">
        <v>370</v>
      </c>
    </row>
    <row r="23" ht="15">
      <c r="A23" s="246" t="s">
        <v>371</v>
      </c>
    </row>
    <row r="25" spans="1:9" ht="12.75">
      <c r="A25" s="271" t="s">
        <v>355</v>
      </c>
      <c r="B25" s="261"/>
      <c r="C25" s="261"/>
      <c r="D25" s="261"/>
      <c r="E25" s="261"/>
      <c r="F25" s="261"/>
      <c r="G25" s="261"/>
      <c r="H25" s="261"/>
      <c r="I25" s="261"/>
    </row>
    <row r="26" spans="1:2" ht="12.75">
      <c r="A26" s="247" t="s">
        <v>357</v>
      </c>
      <c r="B26" s="209" t="s">
        <v>359</v>
      </c>
    </row>
    <row r="27" spans="1:2" ht="12.75">
      <c r="A27" s="146"/>
      <c r="B27" s="209" t="s">
        <v>356</v>
      </c>
    </row>
    <row r="28" spans="1:2" ht="12.75">
      <c r="A28" s="247" t="s">
        <v>357</v>
      </c>
      <c r="B28" s="209" t="s">
        <v>358</v>
      </c>
    </row>
    <row r="29" ht="12.75">
      <c r="B29" s="209" t="s">
        <v>360</v>
      </c>
    </row>
    <row r="32" ht="15">
      <c r="A32" s="246" t="s">
        <v>361</v>
      </c>
    </row>
    <row r="34" spans="1:9" ht="12.75">
      <c r="A34" s="271" t="s">
        <v>362</v>
      </c>
      <c r="B34" s="261"/>
      <c r="C34" s="261"/>
      <c r="D34" s="261"/>
      <c r="E34" s="261"/>
      <c r="F34" s="261"/>
      <c r="G34" s="261"/>
      <c r="H34" s="261"/>
      <c r="I34" s="261"/>
    </row>
    <row r="35" spans="1:9" ht="12.75">
      <c r="A35" s="271" t="s">
        <v>363</v>
      </c>
      <c r="B35" s="261"/>
      <c r="C35" s="261"/>
      <c r="D35" s="261"/>
      <c r="E35" s="261"/>
      <c r="F35" s="261"/>
      <c r="G35" s="261"/>
      <c r="H35" s="261"/>
      <c r="I35" s="261"/>
    </row>
    <row r="36" ht="12.75">
      <c r="A36" s="209" t="s">
        <v>364</v>
      </c>
    </row>
    <row r="39" ht="15">
      <c r="A39" s="246" t="s">
        <v>365</v>
      </c>
    </row>
    <row r="41" spans="1:9" ht="12.75">
      <c r="A41" s="271" t="s">
        <v>366</v>
      </c>
      <c r="B41" s="261"/>
      <c r="C41" s="261"/>
      <c r="D41" s="261"/>
      <c r="E41" s="261"/>
      <c r="F41" s="261"/>
      <c r="G41" s="261"/>
      <c r="H41" s="261"/>
      <c r="I41" s="261"/>
    </row>
    <row r="42" spans="1:9" ht="12.75">
      <c r="A42" s="271" t="s">
        <v>367</v>
      </c>
      <c r="B42" s="261"/>
      <c r="C42" s="261"/>
      <c r="D42" s="261"/>
      <c r="E42" s="261"/>
      <c r="F42" s="261"/>
      <c r="G42" s="261"/>
      <c r="H42" s="261"/>
      <c r="I42" s="261"/>
    </row>
    <row r="43" ht="12.75">
      <c r="A43" s="209" t="s">
        <v>368</v>
      </c>
    </row>
  </sheetData>
  <sheetProtection/>
  <mergeCells count="9">
    <mergeCell ref="A41:I41"/>
    <mergeCell ref="A42:I42"/>
    <mergeCell ref="A2:I2"/>
    <mergeCell ref="A7:I7"/>
    <mergeCell ref="A13:I13"/>
    <mergeCell ref="A19:I19"/>
    <mergeCell ref="A25:I25"/>
    <mergeCell ref="A34:I34"/>
    <mergeCell ref="A35:I35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2018-12-19T12:51:54Z</cp:lastPrinted>
  <dcterms:created xsi:type="dcterms:W3CDTF">2003-05-23T09:15:10Z</dcterms:created>
  <dcterms:modified xsi:type="dcterms:W3CDTF">2019-01-03T10:46:21Z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