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19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<sst xmlns="http://schemas.openxmlformats.org/spreadsheetml/2006/main" count="351" uniqueCount="317">
  <si>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</si>
  <si>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</si>
  <si>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</si>
  <si>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</si>
  <si>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</si>
  <si>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</si>
  <si>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</si>
  <si>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</si>
  <si>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</si>
  <si>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</si>
  <si>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</si>
  <si>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</si>
  <si>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</si>
  <si>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</si>
  <si>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</si>
  <si>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</si>
  <si>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</si>
  <si>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</si>
  <si>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</si>
  <si>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</si>
  <si>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</si>
  <si>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</si>
  <si>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</si>
  <si>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</si>
  <si>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</si>
  <si>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</si>
  <si>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</si>
  <si>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</si>
  <si>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</si>
  <si>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</si>
  <si>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</si>
  <si>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</si>
  <si>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</si>
  <si>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</si>
  <si>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</si>
  <si>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</si>
  <si>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</si>
  <si>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</si>
  <si>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</si>
  <si>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</si>
  <si>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</si>
  <si>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</si>
  <si>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</si>
  <si>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</si>
  <si>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</si>
  <si>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</si>
  <si>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</si>
  <si>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</si>
  <si>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</si>
  <si>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</si>
  <si>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</si>
  <si>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</si>
  <si>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</si>
  <si>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</si>
  <si>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</si>
  <si>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Veř.zeleň PHM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</si>
  <si>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</si>
  <si>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</si>
  <si>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</si>
  <si>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</si>
  <si>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</si>
  <si>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</si>
  <si>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</si>
  <si>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</si>
  <si>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</si>
  <si>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</si>
  <si>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</si>
  <si>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</si>
  <si>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</si>
  <si>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</si>
  <si>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</si>
  <si>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</si>
  <si>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</si>
  <si>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</si>
  <si>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</si>
  <si>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</si>
  <si>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</si>
  <si>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</si>
  <si>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</si>
  <si>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</si>
  <si>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</si>
  <si>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</si>
  <si>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</si>
  <si>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</si>
  <si>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</si>
  <si>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</si>
  <si>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</si>
  <si>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</si>
  <si>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</si>
  <si>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</si>
  <si>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</si>
  <si>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</si>
  <si>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</si>
  <si>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</si>
  <si>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</si>
  <si>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</si>
  <si>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</si>
  <si>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</si>
  <si>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</si>
  <si>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</si>
  <si>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</si>
  <si>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</si>
  <si>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</si>
  <si>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</si>
  <si>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</si>
  <si>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</si>
  <si>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</si>
  <si>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</si>
  <si>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</si>
  <si>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</si>
  <si>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</si>
  <si>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</si>
  <si>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</si>
  <si>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</si>
  <si>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</si>
  <si>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</si>
  <si>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</si>
  <si>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</si>
  <si>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</si>
  <si>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</si>
  <si>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</si>
  <si>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</si>
  <si>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Poplatek z ubyt. kapacity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</si>
  <si>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</si>
  <si>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</si>
  <si>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</si>
  <si>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</si>
  <si>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</si>
  <si>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</si>
  <si>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</si>
  <si>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</si>
  <si>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</si>
  <si>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</si>
  <si>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</si>
  <si>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</si>
  <si>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</si>
  <si>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</si>
  <si>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</si>
  <si>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</si>
  <si>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</si>
  <si>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</si>
  <si>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</si>
  <si>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</si>
  <si>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</si>
  <si>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</si>
  <si>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</si>
  <si>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</si>
  <si>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</si>
  <si>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</si>
  <si>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</si>
  <si>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</si>
  <si>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</si>
  <si>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</si>
  <si>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</si>
  <si>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</si>
  <si>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</si>
  <si>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</si>
  <si>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</si>
  <si>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</si>
  <si>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</si>
  <si>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</si>
  <si>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</si>
  <si>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</si>
  <si>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</si>
  <si>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</si>
  <si>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</si>
  <si>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</si>
  <si>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</si>
  <si>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</si>
  <si>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</si>
  <si>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</si>
  <si>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</si>
  <si>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</si>
  <si>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</si>
  <si>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</si>
  <si>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</si>
  <si>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</si>
  <si>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</si>
  <si>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</si>
  <si>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</si>
  <si>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</si>
  <si>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Místní správa přijaté přísp.a náhr.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</si>
  <si>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</si>
  <si>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</si>
  <si>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</si>
  <si>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</si>
  <si>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</si>
  <si>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</si>
  <si>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</si>
  <si>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</si>
  <si>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</si>
  <si>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</si>
  <si>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</si>
  <si>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</si>
  <si>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</si>
  <si>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</si>
  <si>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</si>
  <si>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</si>
  <si>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</si>
  <si>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</si>
  <si>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</si>
  <si>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</si>
  <si>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</si>
  <si>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</si>
  <si>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</si>
  <si>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</si>
  <si>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</si>
  <si>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</si>
  <si>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</si>
  <si>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</si>
  <si>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</si>
  <si>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</si>
  <si>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</si>
  <si>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</si>
  <si>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</si>
  <si>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</si>
  <si>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</si>
  <si>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</si>
  <si>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</si>
  <si>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</si>
  <si>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</si>
  <si>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Schváleno dne:</t>
  </si>
  <si>
    <t>Usnesením č.: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</si>
  <si>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</si>
  <si>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</si>
  <si>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</si>
  <si>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</si>
  <si>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</si>
  <si>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</si>
  <si>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</si>
  <si>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</si>
  <si>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</si>
  <si>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</si>
  <si>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Kapitálové příjmy tř. 3:</t>
  </si>
  <si>
    <t>Daňové příjmy tř. 1:</t>
  </si>
  <si>
    <t>Nedaňové příjmy tř. 2:</t>
  </si>
  <si>
    <t>Nedaňové příjmy budou oproti Střednědobému výhledu rozpočtu obce vyšší z důvodu navýšení cen</t>
  </si>
  <si>
    <t>nájemného bytů a nových nájemních a pachtovních smluv pozemků.</t>
  </si>
  <si>
    <t>navýšení daní.</t>
  </si>
  <si>
    <t>Daňové příjmy budou oproti Střednědobému výhledu rozpočtu obce vyšší z důvodu předpokládaného</t>
  </si>
  <si>
    <t>Přijaté dotace budou oproti Střednědobému výhledu rozpočtu obce vyšší z důvodu poskytnutí dotací:</t>
  </si>
  <si>
    <t>-</t>
  </si>
  <si>
    <t>od Ministerstva životního prostředí na akci "Snížení energetické náročnosti budovy</t>
  </si>
  <si>
    <t>č.p.11 v Horní Olešnici" č. 115D316010544</t>
  </si>
  <si>
    <t>Běžné výdaje tř. 5:</t>
  </si>
  <si>
    <t>Běžné výdaje budou oproti Střednědobému výhledu rozpočtu obce vyšší z důvodu navýšení oprav</t>
  </si>
  <si>
    <t>majetku obce a navýšení platů zaměstnanců obce a odměn členů zastupitelstva a členů výborů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</si>
  <si>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</si>
  <si>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</si>
  <si>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</si>
  <si>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</si>
  <si>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</si>
  <si>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Kapitálové příjmy budou oproti Střednědobému výhledu rozpočtu obce nižší z důvodu prodeje bytové</t>
  </si>
  <si>
    <t>jednotky v obci.</t>
  </si>
  <si>
    <t>Přijaté dotace tř. 4:</t>
  </si>
  <si>
    <t>Příloha č. 2</t>
  </si>
  <si>
    <t>JSDH, přeplatek</t>
  </si>
  <si>
    <t>Veřejné osvětlení materiál</t>
  </si>
  <si>
    <t>Byty pojistné plnění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</si>
  <si>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</si>
  <si>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</si>
  <si>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</si>
  <si>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</si>
  <si>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</si>
  <si>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</si>
  <si>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Neinv. dotace od kraje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</si>
  <si>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</si>
  <si>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</si>
  <si>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</si>
  <si>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</si>
  <si>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</si>
  <si>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</si>
  <si>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Příloha č. 1 k rozpočtu na rok 2020</t>
  </si>
  <si>
    <t>Komentář k rozpočtu na rok 2020 obce Horní Olešnice</t>
  </si>
  <si>
    <t>Veřejné osvětlení DDHM</t>
  </si>
  <si>
    <t>Lesní hospodářství služby</t>
  </si>
  <si>
    <t>Rozpočet obce Horní Olešnice na rok 2020</t>
  </si>
  <si>
    <t>Rozpočet 2020</t>
  </si>
  <si>
    <t>po úpravě</t>
  </si>
  <si>
    <t>Rozpočet na rok 2020</t>
  </si>
  <si>
    <t>Rozpočet na rok 2020 po úpravách</t>
  </si>
  <si>
    <t>Vyvěšeno dne:</t>
  </si>
  <si>
    <t>Rozpočet na rok 2020 včetně všech jeho úprav je zveřejněn v elektronické podobě na www.horniolesnice.cz a v listinné podobě</t>
  </si>
  <si>
    <t>v kanceláři OÚ Horní Olešnice v úřední hodiny.</t>
  </si>
  <si>
    <t>Zrušené místní poplatky</t>
  </si>
  <si>
    <t>Nebyty, náhrady</t>
  </si>
  <si>
    <t>Krizové opatření,koronavir,materiál</t>
  </si>
  <si>
    <t>Příjem náhrady</t>
  </si>
  <si>
    <t>v pravomoci starosty obce</t>
  </si>
  <si>
    <t>Byty DDHM</t>
  </si>
  <si>
    <t>Neyby neinv.trasfery</t>
  </si>
  <si>
    <t>MK pronájem</t>
  </si>
  <si>
    <t>Pitná voda stavby (ORG 202004617)</t>
  </si>
  <si>
    <t>Dotace kompenzační bonus (UZ 98024)</t>
  </si>
  <si>
    <t>Invest.transf. od kraje (ORG 202004617)</t>
  </si>
  <si>
    <t>Volby do SP a zast.krajů UZ 98193</t>
  </si>
  <si>
    <t>Volby do SP a zast.kr. odměny</t>
  </si>
  <si>
    <t>Volby do SP a zast.kr. materiál</t>
  </si>
  <si>
    <t>Volby do SP a zast.kr. pevná paliva</t>
  </si>
  <si>
    <t>Volby do SP a zast.kr. tel. služby</t>
  </si>
  <si>
    <t>Volby do SP a zast.kr. Gordic</t>
  </si>
  <si>
    <t>Volby do SP a zast.kr. stravné</t>
  </si>
  <si>
    <t>Volby do SP a zast.kr. cestovné</t>
  </si>
  <si>
    <t>Volby do SP a zast.kr. ost.výdaje</t>
  </si>
  <si>
    <t>Nebyty DDHM</t>
  </si>
  <si>
    <t>Rozpočtové opatření č. 9/2020</t>
  </si>
  <si>
    <t>v pravomoci starosty obce Horní Olešnice ze dne 17.09.2020</t>
  </si>
  <si>
    <t>R.O.č.9/2020</t>
  </si>
  <si>
    <t>V pravom.dne 17.09.2020</t>
  </si>
  <si>
    <t>Místní správa el. energie přeplatek</t>
  </si>
  <si>
    <t>Obnova hodnot his.pov.služby</t>
  </si>
  <si>
    <t>JSDH refundace</t>
  </si>
  <si>
    <t>JSDH refundace SP, ZP</t>
  </si>
  <si>
    <t>Důvodová zpráva k rozpočtovému opatření č. 9/2020</t>
  </si>
  <si>
    <t>V pravomoci starosty obce Horní Olešnice ze dne 17.09.2020</t>
  </si>
  <si>
    <t>Ostatní služby</t>
  </si>
  <si>
    <t>Ostatní služby výlep fin. dar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</si>
</sst>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  <numFmt numFmtId="169" formatCode="#,##0.00\ &quot;Kč&quot;"/>
    <numFmt numFmtId="170" formatCode="#,##0\ &quot;Kč&quot;"/>
  </numFmts>
  <fonts count="72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name val="Symbol"/>
      <family val="1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9"/>
      <name val="Arial Black"/>
      <family val="2"/>
    </font>
    <font>
      <i/>
      <sz val="9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6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69" fontId="11" fillId="0" borderId="19" xfId="0" applyNumberFormat="1" applyFont="1" applyBorder="1" applyAlignment="1">
      <alignment/>
    </xf>
    <xf numFmtId="169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69" fontId="12" fillId="0" borderId="17" xfId="0" applyNumberFormat="1" applyFont="1" applyBorder="1" applyAlignment="1">
      <alignment/>
    </xf>
    <xf numFmtId="169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7" fillId="0" borderId="11" xfId="0" applyFont="1" applyBorder="1" applyAlignment="1">
      <alignment/>
    </xf>
    <xf numFmtId="0" fontId="17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7" fillId="13" borderId="26" xfId="0" applyFont="1" applyFill="1" applyBorder="1" applyAlignment="1">
      <alignment/>
    </xf>
    <xf numFmtId="0" fontId="17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170" fontId="10" fillId="8" borderId="29" xfId="0" applyNumberFormat="1" applyFont="1" applyFill="1" applyBorder="1" applyAlignment="1">
      <alignment/>
    </xf>
    <xf numFmtId="170" fontId="10" fillId="8" borderId="20" xfId="0" applyNumberFormat="1" applyFont="1" applyFill="1" applyBorder="1" applyAlignment="1">
      <alignment/>
    </xf>
    <xf numFmtId="170" fontId="10" fillId="8" borderId="30" xfId="0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170" fontId="10" fillId="8" borderId="31" xfId="0" applyNumberFormat="1" applyFont="1" applyFill="1" applyBorder="1" applyAlignment="1">
      <alignment/>
    </xf>
    <xf numFmtId="170" fontId="10" fillId="8" borderId="32" xfId="0" applyNumberFormat="1" applyFont="1" applyFill="1" applyBorder="1" applyAlignment="1">
      <alignment/>
    </xf>
    <xf numFmtId="170" fontId="10" fillId="8" borderId="33" xfId="0" applyNumberFormat="1" applyFont="1" applyFill="1" applyBorder="1" applyAlignment="1">
      <alignment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34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20" fillId="0" borderId="37" xfId="0" applyFont="1" applyBorder="1" applyAlignment="1">
      <alignment vertical="center" wrapText="1"/>
    </xf>
    <xf numFmtId="0" fontId="20" fillId="0" borderId="38" xfId="0" applyFont="1" applyBorder="1" applyAlignment="1">
      <alignment vertical="center" wrapText="1"/>
    </xf>
    <xf numFmtId="0" fontId="5" fillId="0" borderId="38" xfId="0" applyFont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0" fontId="20" fillId="0" borderId="38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5" fillId="0" borderId="40" xfId="0" applyFont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42" xfId="0" applyNumberFormat="1" applyFont="1" applyFill="1" applyBorder="1" applyAlignment="1">
      <alignment vertical="center"/>
    </xf>
    <xf numFmtId="0" fontId="20" fillId="0" borderId="43" xfId="0" applyFont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0" fontId="20" fillId="0" borderId="45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5" fillId="0" borderId="46" xfId="0" applyFont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20" fillId="0" borderId="48" xfId="0" applyFont="1" applyBorder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5" fillId="0" borderId="49" xfId="0" applyFont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70" fillId="0" borderId="43" xfId="0" applyFont="1" applyBorder="1" applyAlignment="1">
      <alignment vertical="center" wrapText="1"/>
    </xf>
    <xf numFmtId="0" fontId="70" fillId="0" borderId="44" xfId="0" applyFont="1" applyBorder="1" applyAlignment="1">
      <alignment vertical="center" wrapText="1"/>
    </xf>
    <xf numFmtId="0" fontId="71" fillId="0" borderId="44" xfId="0" applyFont="1" applyBorder="1" applyAlignment="1">
      <alignment vertical="center"/>
    </xf>
    <xf numFmtId="3" fontId="71" fillId="0" borderId="36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20" fillId="33" borderId="51" xfId="0" applyFont="1" applyFill="1" applyBorder="1" applyAlignment="1">
      <alignment vertical="center" wrapText="1"/>
    </xf>
    <xf numFmtId="0" fontId="9" fillId="33" borderId="51" xfId="0" applyFont="1" applyFill="1" applyBorder="1" applyAlignment="1">
      <alignment vertical="center" wrapText="1"/>
    </xf>
    <xf numFmtId="0" fontId="5" fillId="33" borderId="51" xfId="0" applyFont="1" applyFill="1" applyBorder="1" applyAlignment="1">
      <alignment vertical="center"/>
    </xf>
    <xf numFmtId="3" fontId="10" fillId="33" borderId="52" xfId="0" applyNumberFormat="1" applyFont="1" applyFill="1" applyBorder="1" applyAlignment="1">
      <alignment vertical="center"/>
    </xf>
    <xf numFmtId="0" fontId="20" fillId="0" borderId="23" xfId="0" applyFont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20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20" fillId="0" borderId="44" xfId="0" applyFont="1" applyBorder="1" applyAlignment="1">
      <alignment horizontal="justify" vertical="center" wrapText="1"/>
    </xf>
    <xf numFmtId="0" fontId="20" fillId="0" borderId="45" xfId="0" applyFont="1" applyBorder="1" applyAlignment="1">
      <alignment horizontal="justify" vertical="center" wrapText="1"/>
    </xf>
    <xf numFmtId="0" fontId="20" fillId="0" borderId="46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20" fillId="0" borderId="37" xfId="0" applyFont="1" applyBorder="1" applyAlignment="1">
      <alignment horizontal="justify" vertical="center" wrapText="1"/>
    </xf>
    <xf numFmtId="0" fontId="20" fillId="0" borderId="38" xfId="0" applyFont="1" applyBorder="1" applyAlignment="1">
      <alignment horizontal="justify" vertical="center" wrapText="1"/>
    </xf>
    <xf numFmtId="0" fontId="20" fillId="0" borderId="44" xfId="0" applyFont="1" applyBorder="1" applyAlignment="1">
      <alignment horizontal="justify" vertical="center" wrapText="1"/>
    </xf>
    <xf numFmtId="0" fontId="20" fillId="0" borderId="46" xfId="0" applyFont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20" fillId="0" borderId="38" xfId="0" applyFont="1" applyBorder="1" applyAlignment="1">
      <alignment horizontal="justify" vertical="center" wrapText="1"/>
    </xf>
    <xf numFmtId="0" fontId="20" fillId="0" borderId="44" xfId="0" applyFont="1" applyFill="1" applyBorder="1" applyAlignment="1">
      <alignment horizontal="justify" vertical="center" wrapText="1"/>
    </xf>
    <xf numFmtId="0" fontId="5" fillId="0" borderId="44" xfId="0" applyFont="1" applyFill="1" applyBorder="1" applyAlignment="1">
      <alignment vertical="center"/>
    </xf>
    <xf numFmtId="0" fontId="20" fillId="0" borderId="38" xfId="0" applyFont="1" applyFill="1" applyBorder="1" applyAlignment="1">
      <alignment horizontal="justify" vertical="center" wrapText="1"/>
    </xf>
    <xf numFmtId="0" fontId="5" fillId="0" borderId="38" xfId="0" applyFont="1" applyFill="1" applyBorder="1" applyAlignment="1">
      <alignment vertical="center"/>
    </xf>
    <xf numFmtId="0" fontId="20" fillId="0" borderId="46" xfId="0" applyFont="1" applyFill="1" applyBorder="1" applyAlignment="1">
      <alignment horizontal="justify" vertical="center" wrapText="1"/>
    </xf>
    <xf numFmtId="0" fontId="5" fillId="0" borderId="46" xfId="0" applyFont="1" applyFill="1" applyBorder="1" applyAlignment="1">
      <alignment vertical="center"/>
    </xf>
    <xf numFmtId="0" fontId="20" fillId="0" borderId="53" xfId="0" applyFont="1" applyBorder="1" applyAlignment="1">
      <alignment horizontal="justify" vertical="center" wrapText="1"/>
    </xf>
    <xf numFmtId="0" fontId="20" fillId="0" borderId="53" xfId="0" applyFont="1" applyBorder="1" applyAlignment="1">
      <alignment horizontal="justify" vertical="center" wrapText="1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20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50" xfId="0" applyNumberFormat="1" applyFont="1" applyFill="1" applyBorder="1" applyAlignment="1">
      <alignment vertical="center"/>
    </xf>
    <xf numFmtId="0" fontId="20" fillId="0" borderId="55" xfId="0" applyFont="1" applyBorder="1" applyAlignment="1">
      <alignment horizontal="justify" vertical="center" wrapText="1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20" fillId="33" borderId="51" xfId="0" applyFont="1" applyFill="1" applyBorder="1" applyAlignment="1">
      <alignment horizontal="justify" vertical="center" wrapText="1"/>
    </xf>
    <xf numFmtId="0" fontId="9" fillId="33" borderId="51" xfId="0" applyFont="1" applyFill="1" applyBorder="1" applyAlignment="1">
      <alignment horizontal="justify" vertical="center" wrapText="1"/>
    </xf>
    <xf numFmtId="0" fontId="20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20" fillId="0" borderId="58" xfId="0" applyFont="1" applyBorder="1" applyAlignment="1">
      <alignment vertical="top" wrapText="1"/>
    </xf>
    <xf numFmtId="0" fontId="9" fillId="0" borderId="40" xfId="0" applyFont="1" applyBorder="1" applyAlignment="1">
      <alignment vertical="top" wrapText="1"/>
    </xf>
    <xf numFmtId="0" fontId="5" fillId="0" borderId="55" xfId="0" applyFont="1" applyBorder="1" applyAlignment="1">
      <alignment/>
    </xf>
    <xf numFmtId="0" fontId="5" fillId="0" borderId="58" xfId="0" applyFont="1" applyBorder="1" applyAlignment="1">
      <alignment/>
    </xf>
    <xf numFmtId="3" fontId="10" fillId="0" borderId="41" xfId="0" applyNumberFormat="1" applyFont="1" applyFill="1" applyBorder="1" applyAlignment="1">
      <alignment/>
    </xf>
    <xf numFmtId="0" fontId="20" fillId="0" borderId="59" xfId="0" applyFont="1" applyBorder="1" applyAlignment="1">
      <alignment vertical="top" wrapText="1"/>
    </xf>
    <xf numFmtId="0" fontId="9" fillId="0" borderId="51" xfId="0" applyFont="1" applyBorder="1" applyAlignment="1">
      <alignment vertical="top" wrapText="1"/>
    </xf>
    <xf numFmtId="0" fontId="5" fillId="0" borderId="60" xfId="0" applyFont="1" applyBorder="1" applyAlignment="1">
      <alignment/>
    </xf>
    <xf numFmtId="0" fontId="5" fillId="0" borderId="59" xfId="0" applyFont="1" applyBorder="1" applyAlignment="1">
      <alignment/>
    </xf>
    <xf numFmtId="3" fontId="10" fillId="0" borderId="52" xfId="0" applyNumberFormat="1" applyFont="1" applyFill="1" applyBorder="1" applyAlignment="1">
      <alignment/>
    </xf>
    <xf numFmtId="3" fontId="10" fillId="35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61" xfId="0" applyFont="1" applyBorder="1" applyAlignment="1">
      <alignment/>
    </xf>
    <xf numFmtId="0" fontId="5" fillId="8" borderId="62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8" borderId="22" xfId="0" applyFont="1" applyFill="1" applyBorder="1" applyAlignment="1">
      <alignment/>
    </xf>
    <xf numFmtId="0" fontId="5" fillId="0" borderId="63" xfId="0" applyFont="1" applyBorder="1" applyAlignment="1">
      <alignment/>
    </xf>
    <xf numFmtId="0" fontId="5" fillId="8" borderId="64" xfId="0" applyFont="1" applyFill="1" applyBorder="1" applyAlignment="1">
      <alignment/>
    </xf>
    <xf numFmtId="0" fontId="23" fillId="0" borderId="17" xfId="0" applyFont="1" applyBorder="1" applyAlignment="1">
      <alignment horizontal="center"/>
    </xf>
    <xf numFmtId="0" fontId="24" fillId="34" borderId="50" xfId="0" applyFont="1" applyFill="1" applyBorder="1" applyAlignment="1">
      <alignment horizontal="center" shrinkToFit="1"/>
    </xf>
    <xf numFmtId="0" fontId="24" fillId="35" borderId="50" xfId="0" applyFont="1" applyFill="1" applyBorder="1" applyAlignment="1">
      <alignment horizontal="center" shrinkToFit="1"/>
    </xf>
    <xf numFmtId="0" fontId="23" fillId="34" borderId="65" xfId="0" applyFont="1" applyFill="1" applyBorder="1" applyAlignment="1">
      <alignment horizontal="center"/>
    </xf>
    <xf numFmtId="0" fontId="23" fillId="34" borderId="63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7" fillId="34" borderId="17" xfId="0" applyFont="1" applyFill="1" applyBorder="1" applyAlignment="1">
      <alignment vertical="center"/>
    </xf>
    <xf numFmtId="0" fontId="28" fillId="34" borderId="13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5" fillId="0" borderId="55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20" fillId="0" borderId="56" xfId="0" applyFont="1" applyBorder="1" applyAlignment="1">
      <alignment horizontal="justify" vertical="center" wrapText="1"/>
    </xf>
    <xf numFmtId="0" fontId="5" fillId="0" borderId="3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0" fillId="0" borderId="66" xfId="0" applyFont="1" applyBorder="1" applyAlignment="1">
      <alignment vertical="center" wrapText="1"/>
    </xf>
    <xf numFmtId="0" fontId="20" fillId="0" borderId="67" xfId="0" applyFont="1" applyBorder="1" applyAlignment="1">
      <alignment vertical="center" wrapText="1"/>
    </xf>
    <xf numFmtId="0" fontId="5" fillId="0" borderId="67" xfId="0" applyFont="1" applyBorder="1" applyAlignment="1">
      <alignment vertical="center"/>
    </xf>
    <xf numFmtId="3" fontId="5" fillId="0" borderId="68" xfId="0" applyNumberFormat="1" applyFont="1" applyFill="1" applyBorder="1" applyAlignment="1">
      <alignment vertical="center"/>
    </xf>
    <xf numFmtId="3" fontId="10" fillId="35" borderId="24" xfId="0" applyNumberFormat="1" applyFont="1" applyFill="1" applyBorder="1" applyAlignment="1">
      <alignment vertical="center"/>
    </xf>
    <xf numFmtId="0" fontId="20" fillId="0" borderId="35" xfId="0" applyFont="1" applyBorder="1" applyAlignment="1">
      <alignment vertical="center" wrapText="1"/>
    </xf>
    <xf numFmtId="3" fontId="0" fillId="0" borderId="0" xfId="0" applyNumberFormat="1" applyAlignment="1">
      <alignment/>
    </xf>
    <xf numFmtId="3" fontId="10" fillId="36" borderId="24" xfId="0" applyNumberFormat="1" applyFont="1" applyFill="1" applyBorder="1" applyAlignment="1">
      <alignment vertical="center"/>
    </xf>
    <xf numFmtId="3" fontId="10" fillId="35" borderId="52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20" fillId="0" borderId="40" xfId="0" applyFont="1" applyFill="1" applyBorder="1" applyAlignment="1">
      <alignment horizontal="justify" vertical="center" wrapText="1"/>
    </xf>
    <xf numFmtId="0" fontId="5" fillId="0" borderId="40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justify" vertical="center" wrapText="1"/>
    </xf>
    <xf numFmtId="0" fontId="20" fillId="0" borderId="34" xfId="0" applyFont="1" applyFill="1" applyBorder="1" applyAlignment="1">
      <alignment horizontal="justify" vertical="center" wrapText="1"/>
    </xf>
    <xf numFmtId="0" fontId="20" fillId="0" borderId="35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vertical="center"/>
    </xf>
    <xf numFmtId="3" fontId="5" fillId="35" borderId="41" xfId="0" applyNumberFormat="1" applyFont="1" applyFill="1" applyBorder="1" applyAlignment="1">
      <alignment vertical="center"/>
    </xf>
    <xf numFmtId="0" fontId="9" fillId="13" borderId="69" xfId="0" applyFont="1" applyFill="1" applyBorder="1" applyAlignment="1">
      <alignment horizontal="justify" vertical="center" wrapText="1"/>
    </xf>
    <xf numFmtId="0" fontId="5" fillId="0" borderId="70" xfId="0" applyFont="1" applyBorder="1" applyAlignment="1">
      <alignment horizontal="justify" vertical="center" wrapText="1"/>
    </xf>
    <xf numFmtId="0" fontId="5" fillId="0" borderId="71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9" fillId="13" borderId="69" xfId="0" applyFont="1" applyFill="1" applyBorder="1" applyAlignment="1">
      <alignment vertical="center" wrapText="1"/>
    </xf>
    <xf numFmtId="0" fontId="5" fillId="0" borderId="70" xfId="0" applyFont="1" applyBorder="1" applyAlignment="1">
      <alignment wrapText="1"/>
    </xf>
    <xf numFmtId="0" fontId="5" fillId="0" borderId="71" xfId="0" applyFont="1" applyBorder="1" applyAlignment="1">
      <alignment wrapText="1"/>
    </xf>
    <xf numFmtId="0" fontId="27" fillId="34" borderId="15" xfId="0" applyFont="1" applyFill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22" fillId="34" borderId="72" xfId="0" applyFont="1" applyFill="1" applyBorder="1" applyAlignment="1">
      <alignment horizontal="left" vertical="top"/>
    </xf>
    <xf numFmtId="0" fontId="22" fillId="34" borderId="73" xfId="0" applyFont="1" applyFill="1" applyBorder="1" applyAlignment="1">
      <alignment horizontal="left" vertical="top"/>
    </xf>
    <xf numFmtId="0" fontId="22" fillId="34" borderId="74" xfId="0" applyFont="1" applyFill="1" applyBorder="1" applyAlignment="1">
      <alignment horizontal="left" vertical="top"/>
    </xf>
    <xf numFmtId="0" fontId="25" fillId="34" borderId="16" xfId="0" applyFont="1" applyFill="1" applyBorder="1" applyAlignment="1">
      <alignment/>
    </xf>
    <xf numFmtId="0" fontId="25" fillId="34" borderId="17" xfId="0" applyFont="1" applyFill="1" applyBorder="1" applyAlignment="1">
      <alignment/>
    </xf>
    <xf numFmtId="0" fontId="26" fillId="34" borderId="17" xfId="0" applyFont="1" applyFill="1" applyBorder="1" applyAlignment="1">
      <alignment/>
    </xf>
    <xf numFmtId="0" fontId="27" fillId="34" borderId="16" xfId="0" applyFont="1" applyFill="1" applyBorder="1" applyAlignment="1">
      <alignment vertical="center"/>
    </xf>
    <xf numFmtId="0" fontId="27" fillId="34" borderId="1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8" borderId="65" xfId="0" applyFont="1" applyFill="1" applyBorder="1" applyAlignment="1">
      <alignment/>
    </xf>
    <xf numFmtId="0" fontId="10" fillId="8" borderId="63" xfId="0" applyFont="1" applyFill="1" applyBorder="1" applyAlignment="1">
      <alignment/>
    </xf>
    <xf numFmtId="0" fontId="5" fillId="0" borderId="63" xfId="0" applyFont="1" applyBorder="1" applyAlignment="1">
      <alignment/>
    </xf>
    <xf numFmtId="0" fontId="9" fillId="13" borderId="69" xfId="0" applyFont="1" applyFill="1" applyBorder="1" applyAlignment="1">
      <alignment vertical="center" wrapText="1"/>
    </xf>
    <xf numFmtId="0" fontId="10" fillId="8" borderId="75" xfId="0" applyFont="1" applyFill="1" applyBorder="1" applyAlignment="1">
      <alignment/>
    </xf>
    <xf numFmtId="0" fontId="10" fillId="8" borderId="61" xfId="0" applyFont="1" applyFill="1" applyBorder="1" applyAlignment="1">
      <alignment/>
    </xf>
    <xf numFmtId="0" fontId="5" fillId="0" borderId="61" xfId="0" applyFont="1" applyBorder="1" applyAlignment="1">
      <alignment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75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31" xfId="0" applyFont="1" applyBorder="1" applyAlignment="1">
      <alignment/>
    </xf>
    <xf numFmtId="169" fontId="11" fillId="0" borderId="76" xfId="0" applyNumberFormat="1" applyFont="1" applyBorder="1" applyAlignment="1">
      <alignment/>
    </xf>
    <xf numFmtId="169" fontId="11" fillId="0" borderId="29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32" xfId="0" applyFont="1" applyBorder="1" applyAlignment="1">
      <alignment/>
    </xf>
    <xf numFmtId="169" fontId="11" fillId="0" borderId="19" xfId="0" applyNumberFormat="1" applyFont="1" applyBorder="1" applyAlignment="1">
      <alignment/>
    </xf>
    <xf numFmtId="169" fontId="11" fillId="0" borderId="20" xfId="0" applyNumberFormat="1" applyFont="1" applyBorder="1" applyAlignment="1">
      <alignment/>
    </xf>
    <xf numFmtId="0" fontId="11" fillId="0" borderId="77" xfId="0" applyFont="1" applyFill="1" applyBorder="1" applyAlignment="1">
      <alignment/>
    </xf>
    <xf numFmtId="0" fontId="11" fillId="0" borderId="64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169" fontId="11" fillId="0" borderId="78" xfId="0" applyNumberFormat="1" applyFont="1" applyBorder="1" applyAlignment="1">
      <alignment/>
    </xf>
    <xf numFmtId="169" fontId="11" fillId="0" borderId="79" xfId="0" applyNumberFormat="1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64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75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66675</xdr:rowOff>
    </xdr:from>
    <xdr:to>
      <xdr:col>1</xdr:col>
      <xdr:colOff>257175</xdr:colOff>
      <xdr:row>3</xdr:row>
      <xdr:rowOff>85725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6"/>
  <sheetViews>
    <sheetView tabSelected="1" zoomScalePageLayoutView="0" workbookViewId="0" topLeftCell="A1">
      <selection activeCell="L307" sqref="L307"/>
    </sheetView>
  </sheetViews>
  <sheetFormatPr defaultColWidth="9.140625" defaultRowHeight="12.75"/>
  <cols>
    <col min="1" max="2" width="5.28125" style="0" customWidth="1"/>
    <col min="3" max="3" width="28.8515625" style="0" customWidth="1"/>
    <col min="4" max="4" width="7.57421875" style="0" hidden="1" customWidth="1"/>
    <col min="5" max="5" width="7.8515625" style="0" hidden="1" customWidth="1"/>
    <col min="6" max="8" width="16.7109375" style="0" customWidth="1"/>
  </cols>
  <sheetData>
    <row r="1" spans="1:8" ht="12" customHeight="1">
      <c r="A1" s="206" t="s">
        <v>276</v>
      </c>
      <c r="B1" s="206"/>
      <c r="C1" s="206"/>
      <c r="D1" s="206"/>
      <c r="E1" s="206"/>
      <c r="F1" s="206"/>
      <c r="G1" s="207"/>
      <c r="H1" s="207"/>
    </row>
    <row r="2" spans="1:8" ht="4.5" customHeight="1">
      <c r="A2" s="192" t="s">
        <v>241</v>
      </c>
      <c r="B2" s="193"/>
      <c r="C2" s="193"/>
      <c r="D2" s="193"/>
      <c r="E2" s="193"/>
      <c r="F2" s="193"/>
      <c r="G2" s="193"/>
      <c r="H2" s="193"/>
    </row>
    <row r="3" spans="1:8" ht="12" customHeight="1">
      <c r="A3" s="208" t="s">
        <v>305</v>
      </c>
      <c r="B3" s="208"/>
      <c r="C3" s="208"/>
      <c r="D3" s="208"/>
      <c r="E3" s="208"/>
      <c r="F3" s="208"/>
      <c r="G3" s="207"/>
      <c r="H3" s="207"/>
    </row>
    <row r="4" spans="1:8" ht="12" customHeight="1">
      <c r="A4" s="208" t="s">
        <v>306</v>
      </c>
      <c r="B4" s="221"/>
      <c r="C4" s="221"/>
      <c r="D4" s="221"/>
      <c r="E4" s="221"/>
      <c r="F4" s="221"/>
      <c r="G4" s="221"/>
      <c r="H4" s="221"/>
    </row>
    <row r="5" spans="1:8" ht="6" customHeight="1" thickBot="1">
      <c r="A5" s="209"/>
      <c r="B5" s="209"/>
      <c r="C5" s="209"/>
      <c r="D5" s="209"/>
      <c r="E5" s="209"/>
      <c r="F5" s="209"/>
      <c r="G5" s="210"/>
      <c r="H5" s="210"/>
    </row>
    <row r="6" spans="1:8" ht="13.5" customHeight="1" thickBot="1">
      <c r="A6" s="213" t="s">
        <v>219</v>
      </c>
      <c r="B6" s="214"/>
      <c r="C6" s="215"/>
      <c r="D6" s="150"/>
      <c r="E6" s="150"/>
      <c r="F6" s="151" t="s">
        <v>277</v>
      </c>
      <c r="G6" s="152" t="s">
        <v>307</v>
      </c>
      <c r="H6" s="151" t="s">
        <v>277</v>
      </c>
    </row>
    <row r="7" spans="1:8" ht="13.5" customHeight="1" thickBot="1">
      <c r="A7" s="153"/>
      <c r="B7" s="154"/>
      <c r="C7" s="155"/>
      <c r="D7" s="156"/>
      <c r="E7" s="156"/>
      <c r="F7" s="157"/>
      <c r="G7" s="158" t="s">
        <v>308</v>
      </c>
      <c r="H7" s="157" t="s">
        <v>278</v>
      </c>
    </row>
    <row r="8" spans="1:8" ht="11.2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1.25" customHeight="1">
      <c r="A9" s="44"/>
      <c r="B9" s="45">
        <v>1111</v>
      </c>
      <c r="C9" s="45" t="s">
        <v>3</v>
      </c>
      <c r="D9" s="46"/>
      <c r="E9" s="46"/>
      <c r="F9" s="47">
        <v>1263470</v>
      </c>
      <c r="G9" s="47"/>
      <c r="H9" s="47">
        <v>1263470</v>
      </c>
    </row>
    <row r="10" spans="1:8" ht="11.25" customHeight="1">
      <c r="A10" s="48"/>
      <c r="B10" s="49">
        <v>1112</v>
      </c>
      <c r="C10" s="49" t="s">
        <v>4</v>
      </c>
      <c r="D10" s="50"/>
      <c r="E10" s="50"/>
      <c r="F10" s="51">
        <v>24695</v>
      </c>
      <c r="G10" s="51"/>
      <c r="H10" s="51">
        <v>24695</v>
      </c>
    </row>
    <row r="11" spans="1:8" ht="11.25" customHeight="1">
      <c r="A11" s="48"/>
      <c r="B11" s="49">
        <v>1113</v>
      </c>
      <c r="C11" s="49" t="s">
        <v>5</v>
      </c>
      <c r="D11" s="50"/>
      <c r="E11" s="50"/>
      <c r="F11" s="51">
        <v>107760</v>
      </c>
      <c r="G11" s="51"/>
      <c r="H11" s="51">
        <v>107760</v>
      </c>
    </row>
    <row r="12" spans="1:8" ht="11.25" customHeight="1">
      <c r="A12" s="48"/>
      <c r="B12" s="49">
        <v>1121</v>
      </c>
      <c r="C12" s="49" t="s">
        <v>6</v>
      </c>
      <c r="D12" s="50"/>
      <c r="E12" s="50"/>
      <c r="F12" s="51">
        <v>1001270</v>
      </c>
      <c r="G12" s="51"/>
      <c r="H12" s="51">
        <v>1001270</v>
      </c>
    </row>
    <row r="13" spans="1:8" ht="11.25" customHeight="1">
      <c r="A13" s="48"/>
      <c r="B13" s="49">
        <v>1122</v>
      </c>
      <c r="C13" s="49" t="s">
        <v>138</v>
      </c>
      <c r="D13" s="50"/>
      <c r="E13" s="50"/>
      <c r="F13" s="51">
        <v>322050</v>
      </c>
      <c r="G13" s="51"/>
      <c r="H13" s="51">
        <v>350550</v>
      </c>
    </row>
    <row r="14" spans="1:8" ht="11.25" customHeight="1">
      <c r="A14" s="48"/>
      <c r="B14" s="49">
        <v>1211</v>
      </c>
      <c r="C14" s="49" t="s">
        <v>7</v>
      </c>
      <c r="D14" s="50"/>
      <c r="E14" s="50"/>
      <c r="F14" s="51">
        <v>2507665</v>
      </c>
      <c r="G14" s="51"/>
      <c r="H14" s="51">
        <v>2507665</v>
      </c>
    </row>
    <row r="15" spans="1:8" ht="11.25" customHeight="1">
      <c r="A15" s="48"/>
      <c r="B15" s="49">
        <v>1381</v>
      </c>
      <c r="C15" s="52" t="s">
        <v>175</v>
      </c>
      <c r="D15" s="50"/>
      <c r="E15" s="50"/>
      <c r="F15" s="51">
        <v>20000</v>
      </c>
      <c r="G15" s="51"/>
      <c r="H15" s="51">
        <v>30000</v>
      </c>
    </row>
    <row r="16" spans="1:8" ht="11.25" customHeight="1" thickBot="1">
      <c r="A16" s="53"/>
      <c r="B16" s="54">
        <v>1511</v>
      </c>
      <c r="C16" s="54" t="s">
        <v>74</v>
      </c>
      <c r="D16" s="55"/>
      <c r="E16" s="55"/>
      <c r="F16" s="56">
        <v>423330</v>
      </c>
      <c r="G16" s="56"/>
      <c r="H16" s="56">
        <v>423330</v>
      </c>
    </row>
    <row r="17" spans="1:8" ht="11.25" customHeight="1" thickBot="1">
      <c r="A17" s="57"/>
      <c r="B17" s="58"/>
      <c r="C17" s="59" t="s">
        <v>73</v>
      </c>
      <c r="D17" s="60"/>
      <c r="E17" s="60"/>
      <c r="F17" s="42">
        <f>SUM(F9:F16)</f>
        <v>5670240</v>
      </c>
      <c r="G17" s="42">
        <f>SUM(G9:G16)</f>
        <v>0</v>
      </c>
      <c r="H17" s="42">
        <f>SUM(H9:H16)</f>
        <v>5708740</v>
      </c>
    </row>
    <row r="18" spans="1:8" ht="11.25" customHeight="1">
      <c r="A18" s="44"/>
      <c r="B18" s="45">
        <v>1340</v>
      </c>
      <c r="C18" s="45" t="s">
        <v>96</v>
      </c>
      <c r="D18" s="46"/>
      <c r="E18" s="46"/>
      <c r="F18" s="61">
        <v>185000</v>
      </c>
      <c r="G18" s="61"/>
      <c r="H18" s="61">
        <v>185000</v>
      </c>
    </row>
    <row r="19" spans="1:8" ht="11.25" customHeight="1">
      <c r="A19" s="62"/>
      <c r="B19" s="63">
        <v>1341</v>
      </c>
      <c r="C19" s="63" t="s">
        <v>9</v>
      </c>
      <c r="D19" s="64"/>
      <c r="E19" s="64"/>
      <c r="F19" s="47">
        <v>9500</v>
      </c>
      <c r="G19" s="47"/>
      <c r="H19" s="47">
        <v>9500</v>
      </c>
    </row>
    <row r="20" spans="1:8" ht="11.25" customHeight="1">
      <c r="A20" s="48"/>
      <c r="B20" s="49">
        <v>1342</v>
      </c>
      <c r="C20" s="49" t="s">
        <v>105</v>
      </c>
      <c r="D20" s="50"/>
      <c r="E20" s="50"/>
      <c r="F20" s="51">
        <v>40000</v>
      </c>
      <c r="G20" s="51"/>
      <c r="H20" s="51">
        <v>20000</v>
      </c>
    </row>
    <row r="21" spans="1:8" ht="11.25" customHeight="1">
      <c r="A21" s="48"/>
      <c r="B21" s="49">
        <v>1343</v>
      </c>
      <c r="C21" s="49" t="s">
        <v>150</v>
      </c>
      <c r="D21" s="50"/>
      <c r="E21" s="50"/>
      <c r="F21" s="51">
        <v>200</v>
      </c>
      <c r="G21" s="51"/>
      <c r="H21" s="51">
        <v>200</v>
      </c>
    </row>
    <row r="22" spans="1:8" ht="11.25" customHeight="1">
      <c r="A22" s="48"/>
      <c r="B22" s="49">
        <v>1344</v>
      </c>
      <c r="C22" s="49" t="s">
        <v>17</v>
      </c>
      <c r="D22" s="50"/>
      <c r="E22" s="50"/>
      <c r="F22" s="51">
        <v>3000</v>
      </c>
      <c r="G22" s="51"/>
      <c r="H22" s="51">
        <v>3000</v>
      </c>
    </row>
    <row r="23" spans="1:8" ht="11.25" customHeight="1">
      <c r="A23" s="48"/>
      <c r="B23" s="49">
        <v>1345</v>
      </c>
      <c r="C23" s="49" t="s">
        <v>122</v>
      </c>
      <c r="D23" s="50"/>
      <c r="E23" s="50"/>
      <c r="F23" s="51">
        <v>0</v>
      </c>
      <c r="G23" s="51"/>
      <c r="H23" s="51">
        <v>0</v>
      </c>
    </row>
    <row r="24" spans="1:8" ht="11.25" customHeight="1">
      <c r="A24" s="65"/>
      <c r="B24" s="66">
        <v>1349</v>
      </c>
      <c r="C24" s="66" t="s">
        <v>284</v>
      </c>
      <c r="D24" s="67"/>
      <c r="E24" s="67"/>
      <c r="F24" s="68"/>
      <c r="G24" s="68"/>
      <c r="H24" s="68">
        <v>24000</v>
      </c>
    </row>
    <row r="25" spans="1:8" ht="11.25" customHeight="1">
      <c r="A25" s="65"/>
      <c r="B25" s="66">
        <v>1356</v>
      </c>
      <c r="C25" s="66" t="s">
        <v>176</v>
      </c>
      <c r="D25" s="67"/>
      <c r="E25" s="67"/>
      <c r="F25" s="68">
        <v>600</v>
      </c>
      <c r="G25" s="68"/>
      <c r="H25" s="68">
        <v>600</v>
      </c>
    </row>
    <row r="26" spans="1:8" ht="11.25" customHeight="1" thickBot="1">
      <c r="A26" s="65"/>
      <c r="B26" s="66">
        <v>1361</v>
      </c>
      <c r="C26" s="66" t="s">
        <v>8</v>
      </c>
      <c r="D26" s="67"/>
      <c r="E26" s="67"/>
      <c r="F26" s="68">
        <v>3000</v>
      </c>
      <c r="G26" s="68"/>
      <c r="H26" s="68">
        <v>3000</v>
      </c>
    </row>
    <row r="27" spans="1:8" ht="11.25" customHeight="1" thickBot="1">
      <c r="A27" s="57"/>
      <c r="B27" s="58"/>
      <c r="C27" s="69" t="s">
        <v>106</v>
      </c>
      <c r="D27" s="60"/>
      <c r="E27" s="60"/>
      <c r="F27" s="42">
        <f>SUM(F18:F26)</f>
        <v>241300</v>
      </c>
      <c r="G27" s="42">
        <f>SUM(G18:G26)</f>
        <v>0</v>
      </c>
      <c r="H27" s="42">
        <f>SUM(H18:H26)</f>
        <v>245300</v>
      </c>
    </row>
    <row r="28" spans="1:8" ht="11.25" customHeight="1">
      <c r="A28" s="62"/>
      <c r="B28" s="63">
        <v>4111</v>
      </c>
      <c r="C28" s="70" t="s">
        <v>293</v>
      </c>
      <c r="D28" s="64"/>
      <c r="E28" s="64"/>
      <c r="F28" s="47">
        <v>0</v>
      </c>
      <c r="G28" s="47"/>
      <c r="H28" s="47">
        <v>494000</v>
      </c>
    </row>
    <row r="29" spans="1:8" ht="11.25" customHeight="1">
      <c r="A29" s="48"/>
      <c r="B29" s="49">
        <v>4112</v>
      </c>
      <c r="C29" s="49" t="s">
        <v>144</v>
      </c>
      <c r="D29" s="50"/>
      <c r="E29" s="50"/>
      <c r="F29" s="51">
        <v>71100</v>
      </c>
      <c r="G29" s="51"/>
      <c r="H29" s="51">
        <v>71100</v>
      </c>
    </row>
    <row r="30" spans="1:8" ht="11.25" customHeight="1">
      <c r="A30" s="48"/>
      <c r="B30" s="49">
        <v>4116</v>
      </c>
      <c r="C30" s="49" t="s">
        <v>124</v>
      </c>
      <c r="D30" s="50"/>
      <c r="E30" s="50"/>
      <c r="F30" s="51">
        <v>0</v>
      </c>
      <c r="G30" s="51"/>
      <c r="H30" s="51">
        <v>240000</v>
      </c>
    </row>
    <row r="31" spans="1:8" ht="11.25" customHeight="1">
      <c r="A31" s="65"/>
      <c r="B31" s="66">
        <v>4122</v>
      </c>
      <c r="C31" s="66" t="s">
        <v>265</v>
      </c>
      <c r="D31" s="67"/>
      <c r="E31" s="67"/>
      <c r="F31" s="68">
        <v>0</v>
      </c>
      <c r="G31" s="68"/>
      <c r="H31" s="68">
        <v>60000</v>
      </c>
    </row>
    <row r="32" spans="1:8" ht="11.25" customHeight="1">
      <c r="A32" s="65"/>
      <c r="B32" s="66">
        <v>4216</v>
      </c>
      <c r="C32" s="66" t="s">
        <v>177</v>
      </c>
      <c r="D32" s="67"/>
      <c r="E32" s="67"/>
      <c r="F32" s="68">
        <v>1438401</v>
      </c>
      <c r="G32" s="68"/>
      <c r="H32" s="68">
        <v>1438401</v>
      </c>
    </row>
    <row r="33" spans="1:8" ht="11.25" customHeight="1" thickBot="1">
      <c r="A33" s="65"/>
      <c r="B33" s="66">
        <v>4222</v>
      </c>
      <c r="C33" s="66" t="s">
        <v>294</v>
      </c>
      <c r="D33" s="67"/>
      <c r="E33" s="67"/>
      <c r="F33" s="68">
        <v>0</v>
      </c>
      <c r="G33" s="68"/>
      <c r="H33" s="68">
        <v>300000</v>
      </c>
    </row>
    <row r="34" spans="1:8" ht="11.25" customHeight="1" thickBot="1">
      <c r="A34" s="57"/>
      <c r="B34" s="58"/>
      <c r="C34" s="59" t="s">
        <v>143</v>
      </c>
      <c r="D34" s="60"/>
      <c r="E34" s="60"/>
      <c r="F34" s="42">
        <f>SUM(F28:F33)</f>
        <v>1509501</v>
      </c>
      <c r="G34" s="42">
        <f>SUM(G28:G33)</f>
        <v>0</v>
      </c>
      <c r="H34" s="42">
        <f>SUM(H28:H33)</f>
        <v>2603501</v>
      </c>
    </row>
    <row r="35" spans="1:8" ht="11.25" customHeight="1" thickBot="1">
      <c r="A35" s="71">
        <v>1031</v>
      </c>
      <c r="B35" s="72">
        <v>2111</v>
      </c>
      <c r="C35" s="73" t="s">
        <v>178</v>
      </c>
      <c r="D35" s="74"/>
      <c r="E35" s="74"/>
      <c r="F35" s="75">
        <v>30000</v>
      </c>
      <c r="G35" s="75"/>
      <c r="H35" s="75">
        <v>30000</v>
      </c>
    </row>
    <row r="36" spans="1:8" ht="11.25" customHeight="1" thickBot="1">
      <c r="A36" s="76">
        <v>1031</v>
      </c>
      <c r="B36" s="58"/>
      <c r="C36" s="59" t="s">
        <v>18</v>
      </c>
      <c r="D36" s="60"/>
      <c r="E36" s="60"/>
      <c r="F36" s="42">
        <f>SUM(F35)</f>
        <v>30000</v>
      </c>
      <c r="G36" s="42">
        <f>SUM(G35)</f>
        <v>0</v>
      </c>
      <c r="H36" s="42">
        <f>SUM(H35)</f>
        <v>30000</v>
      </c>
    </row>
    <row r="37" spans="1:8" ht="11.25" customHeight="1" thickBot="1">
      <c r="A37" s="71">
        <v>1036</v>
      </c>
      <c r="B37" s="72">
        <v>2111</v>
      </c>
      <c r="C37" s="73" t="s">
        <v>275</v>
      </c>
      <c r="D37" s="74"/>
      <c r="E37" s="74"/>
      <c r="F37" s="75">
        <v>2000</v>
      </c>
      <c r="G37" s="75"/>
      <c r="H37" s="75">
        <v>2000</v>
      </c>
    </row>
    <row r="38" spans="1:8" ht="11.25" customHeight="1" thickBot="1">
      <c r="A38" s="76">
        <v>1036</v>
      </c>
      <c r="B38" s="58"/>
      <c r="C38" s="59" t="s">
        <v>32</v>
      </c>
      <c r="D38" s="60"/>
      <c r="E38" s="60"/>
      <c r="F38" s="42">
        <f>SUM(F37)</f>
        <v>2000</v>
      </c>
      <c r="G38" s="42">
        <f>SUM(G37)</f>
        <v>0</v>
      </c>
      <c r="H38" s="42">
        <f>SUM(H37)</f>
        <v>2000</v>
      </c>
    </row>
    <row r="39" spans="1:15" ht="11.25" customHeight="1">
      <c r="A39" s="44">
        <v>2122</v>
      </c>
      <c r="B39" s="45">
        <v>2111</v>
      </c>
      <c r="C39" s="177" t="s">
        <v>263</v>
      </c>
      <c r="D39" s="46"/>
      <c r="E39" s="46"/>
      <c r="F39" s="61">
        <v>500</v>
      </c>
      <c r="G39" s="61"/>
      <c r="H39" s="61">
        <v>0</v>
      </c>
      <c r="O39" s="178"/>
    </row>
    <row r="40" spans="1:8" ht="11.25" customHeight="1" thickBot="1">
      <c r="A40" s="53">
        <v>2122</v>
      </c>
      <c r="B40" s="54">
        <v>2310</v>
      </c>
      <c r="C40" s="77" t="s">
        <v>263</v>
      </c>
      <c r="D40" s="55"/>
      <c r="E40" s="55"/>
      <c r="F40" s="56"/>
      <c r="G40" s="56"/>
      <c r="H40" s="56">
        <v>5000</v>
      </c>
    </row>
    <row r="41" spans="1:8" ht="11.25" customHeight="1" thickBot="1">
      <c r="A41" s="76">
        <v>2122</v>
      </c>
      <c r="B41" s="58"/>
      <c r="C41" s="59" t="s">
        <v>264</v>
      </c>
      <c r="D41" s="60"/>
      <c r="E41" s="60"/>
      <c r="F41" s="42">
        <f>SUM(F39:F40)</f>
        <v>500</v>
      </c>
      <c r="G41" s="179">
        <f>SUM(G39:G40)</f>
        <v>0</v>
      </c>
      <c r="H41" s="42">
        <f>SUM(H39:H40)</f>
        <v>5000</v>
      </c>
    </row>
    <row r="42" spans="1:8" ht="11.25" customHeight="1" thickBot="1">
      <c r="A42" s="53">
        <v>2141</v>
      </c>
      <c r="B42" s="54">
        <v>2321</v>
      </c>
      <c r="C42" s="54" t="s">
        <v>316</v>
      </c>
      <c r="D42" s="55"/>
      <c r="E42" s="55"/>
      <c r="F42" s="56">
        <v>0</v>
      </c>
      <c r="G42" s="56">
        <v>980</v>
      </c>
      <c r="H42" s="56">
        <v>980</v>
      </c>
    </row>
    <row r="43" spans="1:8" ht="11.25" customHeight="1" thickBot="1">
      <c r="A43" s="76">
        <v>2141</v>
      </c>
      <c r="B43" s="58"/>
      <c r="C43" s="69" t="s">
        <v>315</v>
      </c>
      <c r="D43" s="60"/>
      <c r="E43" s="60"/>
      <c r="F43" s="42">
        <f>SUM(F41:F42)</f>
        <v>500</v>
      </c>
      <c r="G43" s="176">
        <f>SUM(G42)</f>
        <v>980</v>
      </c>
      <c r="H43" s="42">
        <f>SUM(H42)</f>
        <v>980</v>
      </c>
    </row>
    <row r="44" spans="1:8" ht="11.25" customHeight="1">
      <c r="A44" s="62">
        <v>2310</v>
      </c>
      <c r="B44" s="63">
        <v>2111</v>
      </c>
      <c r="C44" s="63" t="s">
        <v>19</v>
      </c>
      <c r="D44" s="64"/>
      <c r="E44" s="64"/>
      <c r="F44" s="47">
        <v>25000</v>
      </c>
      <c r="G44" s="47"/>
      <c r="H44" s="47">
        <v>27000</v>
      </c>
    </row>
    <row r="45" spans="1:8" ht="11.25" customHeight="1" thickBot="1">
      <c r="A45" s="53">
        <v>2310</v>
      </c>
      <c r="B45" s="54">
        <v>2324</v>
      </c>
      <c r="C45" s="54" t="s">
        <v>179</v>
      </c>
      <c r="D45" s="55"/>
      <c r="E45" s="55"/>
      <c r="F45" s="56">
        <v>0</v>
      </c>
      <c r="G45" s="56">
        <v>8660</v>
      </c>
      <c r="H45" s="56">
        <v>8660</v>
      </c>
    </row>
    <row r="46" spans="1:8" ht="11.25" customHeight="1" thickBot="1">
      <c r="A46" s="76">
        <v>2310</v>
      </c>
      <c r="B46" s="58"/>
      <c r="C46" s="69" t="s">
        <v>19</v>
      </c>
      <c r="D46" s="60"/>
      <c r="E46" s="60"/>
      <c r="F46" s="42">
        <f>SUM(F44:F45)</f>
        <v>25000</v>
      </c>
      <c r="G46" s="176">
        <f>SUM(G44:G45)</f>
        <v>8660</v>
      </c>
      <c r="H46" s="42">
        <f>SUM(H44:H45)</f>
        <v>35660</v>
      </c>
    </row>
    <row r="47" spans="1:8" ht="11.25" customHeight="1" thickBot="1">
      <c r="A47" s="53">
        <v>2321</v>
      </c>
      <c r="B47" s="54">
        <v>2111</v>
      </c>
      <c r="C47" s="54" t="s">
        <v>20</v>
      </c>
      <c r="D47" s="55"/>
      <c r="E47" s="55"/>
      <c r="F47" s="56">
        <v>25000</v>
      </c>
      <c r="G47" s="56"/>
      <c r="H47" s="56">
        <v>25000</v>
      </c>
    </row>
    <row r="48" spans="1:8" ht="11.25" customHeight="1" thickBot="1">
      <c r="A48" s="76">
        <v>2321</v>
      </c>
      <c r="B48" s="58"/>
      <c r="C48" s="69" t="s">
        <v>107</v>
      </c>
      <c r="D48" s="60"/>
      <c r="E48" s="60"/>
      <c r="F48" s="42">
        <f>SUM(F47)</f>
        <v>25000</v>
      </c>
      <c r="G48" s="42">
        <f>SUM(G47)</f>
        <v>0</v>
      </c>
      <c r="H48" s="42">
        <f>SUM(H47)</f>
        <v>25000</v>
      </c>
    </row>
    <row r="49" spans="1:8" ht="11.25" customHeight="1">
      <c r="A49" s="62">
        <v>3399</v>
      </c>
      <c r="B49" s="63">
        <v>2111</v>
      </c>
      <c r="C49" s="70" t="s">
        <v>262</v>
      </c>
      <c r="D49" s="64"/>
      <c r="E49" s="64"/>
      <c r="F49" s="47">
        <v>4000</v>
      </c>
      <c r="G49" s="47"/>
      <c r="H49" s="47">
        <v>4000</v>
      </c>
    </row>
    <row r="50" spans="1:8" ht="11.25" customHeight="1">
      <c r="A50" s="62">
        <v>3399</v>
      </c>
      <c r="B50" s="63">
        <v>2112</v>
      </c>
      <c r="C50" s="70" t="s">
        <v>171</v>
      </c>
      <c r="D50" s="64"/>
      <c r="E50" s="64"/>
      <c r="F50" s="47">
        <v>500</v>
      </c>
      <c r="G50" s="47"/>
      <c r="H50" s="47">
        <v>500</v>
      </c>
    </row>
    <row r="51" spans="1:8" ht="11.25" customHeight="1" thickBot="1">
      <c r="A51" s="65">
        <v>3399</v>
      </c>
      <c r="B51" s="66">
        <v>2321</v>
      </c>
      <c r="C51" s="78" t="s">
        <v>151</v>
      </c>
      <c r="D51" s="67"/>
      <c r="E51" s="67"/>
      <c r="F51" s="68">
        <v>5000</v>
      </c>
      <c r="G51" s="68"/>
      <c r="H51" s="68">
        <v>15000</v>
      </c>
    </row>
    <row r="52" spans="1:8" ht="11.25" customHeight="1" thickBot="1">
      <c r="A52" s="76">
        <v>3399</v>
      </c>
      <c r="B52" s="58"/>
      <c r="C52" s="69" t="s">
        <v>80</v>
      </c>
      <c r="D52" s="60"/>
      <c r="E52" s="60"/>
      <c r="F52" s="42">
        <f>SUM(F49:F51)</f>
        <v>9500</v>
      </c>
      <c r="G52" s="42">
        <f>SUM(G49:G51)</f>
        <v>0</v>
      </c>
      <c r="H52" s="42">
        <f>SUM(H49:H51)</f>
        <v>19500</v>
      </c>
    </row>
    <row r="53" spans="1:8" ht="11.25" customHeight="1" thickBot="1">
      <c r="A53" s="53">
        <v>3412</v>
      </c>
      <c r="B53" s="54">
        <v>2132</v>
      </c>
      <c r="C53" s="54" t="s">
        <v>97</v>
      </c>
      <c r="D53" s="55"/>
      <c r="E53" s="55"/>
      <c r="F53" s="56">
        <v>1000</v>
      </c>
      <c r="G53" s="56"/>
      <c r="H53" s="56">
        <v>1000</v>
      </c>
    </row>
    <row r="54" spans="1:8" ht="11.25" customHeight="1" thickBot="1">
      <c r="A54" s="76">
        <v>3412</v>
      </c>
      <c r="B54" s="58"/>
      <c r="C54" s="69" t="s">
        <v>81</v>
      </c>
      <c r="D54" s="60"/>
      <c r="E54" s="60"/>
      <c r="F54" s="42">
        <f>SUM(F53)</f>
        <v>1000</v>
      </c>
      <c r="G54" s="42">
        <f>SUM(G53)</f>
        <v>0</v>
      </c>
      <c r="H54" s="42">
        <f>SUM(H53)</f>
        <v>1000</v>
      </c>
    </row>
    <row r="55" spans="1:8" ht="11.25" customHeight="1">
      <c r="A55" s="62">
        <v>3612</v>
      </c>
      <c r="B55" s="63">
        <v>2111</v>
      </c>
      <c r="C55" s="63" t="s">
        <v>21</v>
      </c>
      <c r="D55" s="64"/>
      <c r="E55" s="64"/>
      <c r="F55" s="47">
        <v>240000</v>
      </c>
      <c r="G55" s="47"/>
      <c r="H55" s="47">
        <v>240000</v>
      </c>
    </row>
    <row r="56" spans="1:8" ht="11.25" customHeight="1">
      <c r="A56" s="48">
        <v>3612</v>
      </c>
      <c r="B56" s="49">
        <v>2132</v>
      </c>
      <c r="C56" s="49" t="s">
        <v>22</v>
      </c>
      <c r="D56" s="50"/>
      <c r="E56" s="50"/>
      <c r="F56" s="51">
        <v>250000</v>
      </c>
      <c r="G56" s="51"/>
      <c r="H56" s="51">
        <v>250000</v>
      </c>
    </row>
    <row r="57" spans="1:8" ht="11.25" customHeight="1">
      <c r="A57" s="48">
        <v>3612</v>
      </c>
      <c r="B57" s="49">
        <v>2133</v>
      </c>
      <c r="C57" s="49" t="s">
        <v>108</v>
      </c>
      <c r="D57" s="50"/>
      <c r="E57" s="50"/>
      <c r="F57" s="51">
        <v>9000</v>
      </c>
      <c r="G57" s="51"/>
      <c r="H57" s="51">
        <v>9000</v>
      </c>
    </row>
    <row r="58" spans="1:8" ht="11.25" customHeight="1">
      <c r="A58" s="65">
        <v>3612</v>
      </c>
      <c r="B58" s="66">
        <v>2322</v>
      </c>
      <c r="C58" s="66" t="s">
        <v>258</v>
      </c>
      <c r="D58" s="67"/>
      <c r="E58" s="67"/>
      <c r="F58" s="68">
        <v>0</v>
      </c>
      <c r="G58" s="68"/>
      <c r="H58" s="68">
        <v>0</v>
      </c>
    </row>
    <row r="59" spans="1:8" ht="11.25" customHeight="1">
      <c r="A59" s="65">
        <v>3612</v>
      </c>
      <c r="B59" s="66">
        <v>2324</v>
      </c>
      <c r="C59" s="66" t="s">
        <v>195</v>
      </c>
      <c r="D59" s="67"/>
      <c r="E59" s="67"/>
      <c r="F59" s="68">
        <v>0</v>
      </c>
      <c r="G59" s="68">
        <v>1104</v>
      </c>
      <c r="H59" s="68">
        <v>6625</v>
      </c>
    </row>
    <row r="60" spans="1:8" ht="11.25" customHeight="1" thickBot="1">
      <c r="A60" s="65">
        <v>3612</v>
      </c>
      <c r="B60" s="66">
        <v>3112</v>
      </c>
      <c r="C60" s="66" t="s">
        <v>23</v>
      </c>
      <c r="D60" s="67"/>
      <c r="E60" s="67"/>
      <c r="F60" s="68">
        <v>31000</v>
      </c>
      <c r="G60" s="68"/>
      <c r="H60" s="68">
        <v>31000</v>
      </c>
    </row>
    <row r="61" spans="1:8" ht="11.25" customHeight="1" thickBot="1">
      <c r="A61" s="76">
        <v>3612</v>
      </c>
      <c r="B61" s="58"/>
      <c r="C61" s="59" t="s">
        <v>75</v>
      </c>
      <c r="D61" s="60"/>
      <c r="E61" s="60"/>
      <c r="F61" s="42">
        <f>SUM(F55:F60)</f>
        <v>530000</v>
      </c>
      <c r="G61" s="176">
        <f>SUM(G55:G60)</f>
        <v>1104</v>
      </c>
      <c r="H61" s="42">
        <f>SUM(H55:H60)</f>
        <v>536625</v>
      </c>
    </row>
    <row r="62" spans="1:8" s="1" customFormat="1" ht="11.25" customHeight="1">
      <c r="A62" s="79">
        <v>3613</v>
      </c>
      <c r="B62" s="80">
        <v>2111</v>
      </c>
      <c r="C62" s="80" t="s">
        <v>24</v>
      </c>
      <c r="D62" s="81"/>
      <c r="E62" s="81"/>
      <c r="F62" s="82">
        <v>36000</v>
      </c>
      <c r="G62" s="82"/>
      <c r="H62" s="82">
        <v>36000</v>
      </c>
    </row>
    <row r="63" spans="1:8" ht="11.25" customHeight="1">
      <c r="A63" s="48">
        <v>3613</v>
      </c>
      <c r="B63" s="49">
        <v>2132</v>
      </c>
      <c r="C63" s="49" t="s">
        <v>25</v>
      </c>
      <c r="D63" s="50"/>
      <c r="E63" s="50"/>
      <c r="F63" s="51">
        <v>25000</v>
      </c>
      <c r="G63" s="51"/>
      <c r="H63" s="51">
        <v>25000</v>
      </c>
    </row>
    <row r="64" spans="1:8" ht="11.25" customHeight="1">
      <c r="A64" s="48">
        <v>3613</v>
      </c>
      <c r="B64" s="49">
        <v>2133</v>
      </c>
      <c r="C64" s="49" t="s">
        <v>98</v>
      </c>
      <c r="D64" s="50"/>
      <c r="E64" s="50"/>
      <c r="F64" s="51">
        <v>0</v>
      </c>
      <c r="G64" s="51"/>
      <c r="H64" s="51">
        <v>0</v>
      </c>
    </row>
    <row r="65" spans="1:8" ht="11.25" customHeight="1" thickBot="1">
      <c r="A65" s="53">
        <v>3613</v>
      </c>
      <c r="B65" s="54">
        <v>2324</v>
      </c>
      <c r="C65" s="54" t="s">
        <v>285</v>
      </c>
      <c r="D65" s="55"/>
      <c r="E65" s="55"/>
      <c r="F65" s="56"/>
      <c r="G65" s="56">
        <v>8640</v>
      </c>
      <c r="H65" s="56">
        <v>8889</v>
      </c>
    </row>
    <row r="66" spans="1:8" ht="11.25" customHeight="1" thickBot="1">
      <c r="A66" s="76">
        <v>3613</v>
      </c>
      <c r="B66" s="58"/>
      <c r="C66" s="59" t="s">
        <v>76</v>
      </c>
      <c r="D66" s="60"/>
      <c r="E66" s="60"/>
      <c r="F66" s="42">
        <f>SUM(F62:F65)</f>
        <v>61000</v>
      </c>
      <c r="G66" s="176">
        <f>SUM(G62:G65)</f>
        <v>8640</v>
      </c>
      <c r="H66" s="42">
        <f>SUM(H62:H65)</f>
        <v>69889</v>
      </c>
    </row>
    <row r="67" spans="1:8" ht="11.25" customHeight="1">
      <c r="A67" s="62">
        <v>3634</v>
      </c>
      <c r="B67" s="63">
        <v>2324</v>
      </c>
      <c r="C67" s="63" t="s">
        <v>196</v>
      </c>
      <c r="D67" s="64"/>
      <c r="E67" s="64"/>
      <c r="F67" s="47">
        <v>0</v>
      </c>
      <c r="G67" s="47"/>
      <c r="H67" s="47">
        <v>0</v>
      </c>
    </row>
    <row r="68" spans="1:8" ht="11.25" customHeight="1" thickBot="1">
      <c r="A68" s="53">
        <v>3634</v>
      </c>
      <c r="B68" s="54">
        <v>3112</v>
      </c>
      <c r="C68" s="54" t="s">
        <v>123</v>
      </c>
      <c r="D68" s="55"/>
      <c r="E68" s="55"/>
      <c r="F68" s="56">
        <v>11000</v>
      </c>
      <c r="G68" s="56"/>
      <c r="H68" s="56">
        <v>11000</v>
      </c>
    </row>
    <row r="69" spans="1:8" ht="11.25" customHeight="1" thickBot="1">
      <c r="A69" s="76">
        <v>3634</v>
      </c>
      <c r="B69" s="58"/>
      <c r="C69" s="59" t="s">
        <v>77</v>
      </c>
      <c r="D69" s="60"/>
      <c r="E69" s="60"/>
      <c r="F69" s="42">
        <f>SUM(F67:F68)</f>
        <v>11000</v>
      </c>
      <c r="G69" s="42">
        <f>SUM(G67:G68)</f>
        <v>0</v>
      </c>
      <c r="H69" s="42">
        <f>SUM(H67:H68)</f>
        <v>11000</v>
      </c>
    </row>
    <row r="70" spans="1:8" ht="11.25" customHeight="1">
      <c r="A70" s="62">
        <v>3639</v>
      </c>
      <c r="B70" s="63">
        <v>2111</v>
      </c>
      <c r="C70" s="63" t="s">
        <v>180</v>
      </c>
      <c r="D70" s="64"/>
      <c r="E70" s="64"/>
      <c r="F70" s="47">
        <v>0</v>
      </c>
      <c r="G70" s="47"/>
      <c r="H70" s="47">
        <v>0</v>
      </c>
    </row>
    <row r="71" spans="1:8" ht="11.25" customHeight="1">
      <c r="A71" s="48">
        <v>3639</v>
      </c>
      <c r="B71" s="49">
        <v>2119</v>
      </c>
      <c r="C71" s="49" t="s">
        <v>197</v>
      </c>
      <c r="D71" s="50"/>
      <c r="E71" s="50"/>
      <c r="F71" s="51">
        <v>0</v>
      </c>
      <c r="G71" s="51"/>
      <c r="H71" s="51">
        <v>0</v>
      </c>
    </row>
    <row r="72" spans="1:8" ht="11.25" customHeight="1">
      <c r="A72" s="48">
        <v>3639</v>
      </c>
      <c r="B72" s="49">
        <v>2131</v>
      </c>
      <c r="C72" s="49" t="s">
        <v>28</v>
      </c>
      <c r="D72" s="50"/>
      <c r="E72" s="50"/>
      <c r="F72" s="51">
        <v>25000</v>
      </c>
      <c r="G72" s="51"/>
      <c r="H72" s="51">
        <v>25000</v>
      </c>
    </row>
    <row r="73" spans="1:8" ht="11.25" customHeight="1" thickBot="1">
      <c r="A73" s="65">
        <v>3639</v>
      </c>
      <c r="B73" s="66">
        <v>3111</v>
      </c>
      <c r="C73" s="66" t="s">
        <v>148</v>
      </c>
      <c r="D73" s="67"/>
      <c r="E73" s="67"/>
      <c r="F73" s="68">
        <v>0</v>
      </c>
      <c r="G73" s="68"/>
      <c r="H73" s="68">
        <v>0</v>
      </c>
    </row>
    <row r="74" spans="1:8" ht="11.25" customHeight="1" thickBot="1">
      <c r="A74" s="76">
        <v>3639</v>
      </c>
      <c r="B74" s="58"/>
      <c r="C74" s="59" t="s">
        <v>31</v>
      </c>
      <c r="D74" s="60"/>
      <c r="E74" s="60"/>
      <c r="F74" s="42">
        <f>SUM(F70:F73)</f>
        <v>25000</v>
      </c>
      <c r="G74" s="42">
        <f>SUM(G70:G73)</f>
        <v>0</v>
      </c>
      <c r="H74" s="42">
        <f>SUM(H70:H73)</f>
        <v>25000</v>
      </c>
    </row>
    <row r="75" spans="1:8" ht="11.25" customHeight="1">
      <c r="A75" s="62">
        <v>3722</v>
      </c>
      <c r="B75" s="63">
        <v>2111</v>
      </c>
      <c r="C75" s="63" t="s">
        <v>109</v>
      </c>
      <c r="D75" s="64"/>
      <c r="E75" s="64"/>
      <c r="F75" s="47">
        <v>3634</v>
      </c>
      <c r="G75" s="47"/>
      <c r="H75" s="47">
        <v>4084</v>
      </c>
    </row>
    <row r="76" spans="1:8" ht="11.25" customHeight="1" thickBot="1">
      <c r="A76" s="48">
        <v>3722</v>
      </c>
      <c r="B76" s="49">
        <v>2112</v>
      </c>
      <c r="C76" s="49" t="s">
        <v>29</v>
      </c>
      <c r="D76" s="50"/>
      <c r="E76" s="50"/>
      <c r="F76" s="51">
        <v>7000</v>
      </c>
      <c r="G76" s="51"/>
      <c r="H76" s="51">
        <v>7000</v>
      </c>
    </row>
    <row r="77" spans="1:8" ht="11.25" customHeight="1" thickBot="1">
      <c r="A77" s="76">
        <v>3722</v>
      </c>
      <c r="B77" s="58" t="s">
        <v>141</v>
      </c>
      <c r="C77" s="59" t="s">
        <v>198</v>
      </c>
      <c r="D77" s="60"/>
      <c r="E77" s="60"/>
      <c r="F77" s="42">
        <f>SUM(F75:F76)</f>
        <v>10634</v>
      </c>
      <c r="G77" s="42">
        <f>SUM(G75:G76)</f>
        <v>0</v>
      </c>
      <c r="H77" s="42">
        <f>SUM(H75:H76)</f>
        <v>11084</v>
      </c>
    </row>
    <row r="78" spans="1:8" ht="11.25" customHeight="1" thickBot="1">
      <c r="A78" s="53">
        <v>3723</v>
      </c>
      <c r="B78" s="54">
        <v>2111</v>
      </c>
      <c r="C78" s="54" t="s">
        <v>200</v>
      </c>
      <c r="D78" s="55"/>
      <c r="E78" s="55"/>
      <c r="F78" s="56">
        <v>1300</v>
      </c>
      <c r="G78" s="56"/>
      <c r="H78" s="56">
        <v>1500</v>
      </c>
    </row>
    <row r="79" spans="1:8" ht="11.25" customHeight="1" thickBot="1">
      <c r="A79" s="76">
        <v>3723</v>
      </c>
      <c r="B79" s="58"/>
      <c r="C79" s="69" t="s">
        <v>199</v>
      </c>
      <c r="D79" s="60"/>
      <c r="E79" s="60"/>
      <c r="F79" s="42">
        <f>SUM(F78)</f>
        <v>1300</v>
      </c>
      <c r="G79" s="42">
        <f>SUM(G78)</f>
        <v>0</v>
      </c>
      <c r="H79" s="42">
        <f>SUM(H78)</f>
        <v>1500</v>
      </c>
    </row>
    <row r="80" spans="1:8" ht="11.25" customHeight="1" thickBot="1">
      <c r="A80" s="53">
        <v>3725</v>
      </c>
      <c r="B80" s="54">
        <v>2324</v>
      </c>
      <c r="C80" s="54" t="s">
        <v>68</v>
      </c>
      <c r="D80" s="55"/>
      <c r="E80" s="55"/>
      <c r="F80" s="56">
        <v>100000</v>
      </c>
      <c r="G80" s="56"/>
      <c r="H80" s="56">
        <v>100000</v>
      </c>
    </row>
    <row r="81" spans="1:8" ht="11.25" customHeight="1" thickBot="1">
      <c r="A81" s="76">
        <v>3725</v>
      </c>
      <c r="B81" s="58"/>
      <c r="C81" s="69" t="s">
        <v>110</v>
      </c>
      <c r="D81" s="60"/>
      <c r="E81" s="60"/>
      <c r="F81" s="42">
        <f>SUM(F80)</f>
        <v>100000</v>
      </c>
      <c r="G81" s="42">
        <f>SUM(G80)</f>
        <v>0</v>
      </c>
      <c r="H81" s="42">
        <f>SUM(H80)</f>
        <v>100000</v>
      </c>
    </row>
    <row r="82" spans="1:8" ht="11.25" customHeight="1" thickBot="1">
      <c r="A82" s="62">
        <v>3745</v>
      </c>
      <c r="B82" s="63">
        <v>2133</v>
      </c>
      <c r="C82" s="70" t="s">
        <v>152</v>
      </c>
      <c r="D82" s="64"/>
      <c r="E82" s="64"/>
      <c r="F82" s="47">
        <v>200</v>
      </c>
      <c r="G82" s="47"/>
      <c r="H82" s="47">
        <v>200</v>
      </c>
    </row>
    <row r="83" spans="1:8" ht="11.25" customHeight="1" thickBot="1">
      <c r="A83" s="76">
        <v>3745</v>
      </c>
      <c r="B83" s="58"/>
      <c r="C83" s="69" t="s">
        <v>85</v>
      </c>
      <c r="D83" s="60"/>
      <c r="E83" s="60"/>
      <c r="F83" s="42">
        <f>SUM(F82:F82)</f>
        <v>200</v>
      </c>
      <c r="G83" s="42">
        <f>SUM(G82:G82)</f>
        <v>0</v>
      </c>
      <c r="H83" s="42">
        <f>SUM(H82:H82)</f>
        <v>200</v>
      </c>
    </row>
    <row r="84" spans="1:8" ht="11.25" customHeight="1" thickBot="1">
      <c r="A84" s="53">
        <v>5511</v>
      </c>
      <c r="B84" s="54">
        <v>2324</v>
      </c>
      <c r="C84" s="54" t="s">
        <v>256</v>
      </c>
      <c r="D84" s="55"/>
      <c r="E84" s="55"/>
      <c r="F84" s="56">
        <v>0</v>
      </c>
      <c r="G84" s="56"/>
      <c r="H84" s="56">
        <v>0</v>
      </c>
    </row>
    <row r="85" spans="1:8" ht="11.25" customHeight="1" thickBot="1">
      <c r="A85" s="76">
        <v>5511</v>
      </c>
      <c r="B85" s="58"/>
      <c r="C85" s="69" t="s">
        <v>115</v>
      </c>
      <c r="D85" s="60"/>
      <c r="E85" s="60"/>
      <c r="F85" s="42">
        <f>SUM(F84)</f>
        <v>0</v>
      </c>
      <c r="G85" s="42">
        <f>SUM(G84)</f>
        <v>0</v>
      </c>
      <c r="H85" s="42">
        <f>SUM(H84)</f>
        <v>0</v>
      </c>
    </row>
    <row r="86" spans="1:8" ht="11.25" customHeight="1">
      <c r="A86" s="44">
        <v>6171</v>
      </c>
      <c r="B86" s="45">
        <v>2111</v>
      </c>
      <c r="C86" s="45" t="s">
        <v>30</v>
      </c>
      <c r="D86" s="46"/>
      <c r="E86" s="46"/>
      <c r="F86" s="61">
        <v>500</v>
      </c>
      <c r="G86" s="61"/>
      <c r="H86" s="61">
        <v>500</v>
      </c>
    </row>
    <row r="87" spans="1:8" ht="11.25" customHeight="1">
      <c r="A87" s="48">
        <v>6171</v>
      </c>
      <c r="B87" s="49">
        <v>2324</v>
      </c>
      <c r="C87" s="49" t="s">
        <v>309</v>
      </c>
      <c r="D87" s="50"/>
      <c r="E87" s="50"/>
      <c r="F87" s="51"/>
      <c r="G87" s="51">
        <v>2390</v>
      </c>
      <c r="H87" s="51">
        <v>2390</v>
      </c>
    </row>
    <row r="88" spans="1:8" ht="11.25" customHeight="1" thickBot="1">
      <c r="A88" s="53">
        <v>6171</v>
      </c>
      <c r="B88" s="54">
        <v>3113</v>
      </c>
      <c r="C88" s="54" t="s">
        <v>181</v>
      </c>
      <c r="D88" s="55"/>
      <c r="E88" s="55"/>
      <c r="F88" s="56">
        <v>0</v>
      </c>
      <c r="G88" s="56"/>
      <c r="H88" s="56">
        <v>0</v>
      </c>
    </row>
    <row r="89" spans="1:8" ht="11.25" customHeight="1" thickBot="1">
      <c r="A89" s="76">
        <v>6171</v>
      </c>
      <c r="B89" s="58"/>
      <c r="C89" s="59" t="s">
        <v>72</v>
      </c>
      <c r="D89" s="60"/>
      <c r="E89" s="60"/>
      <c r="F89" s="42">
        <f>SUM(F86:F88)</f>
        <v>500</v>
      </c>
      <c r="G89" s="176">
        <f>SUM(G86:G88)</f>
        <v>2390</v>
      </c>
      <c r="H89" s="42">
        <f>SUM(H86:H88)</f>
        <v>2890</v>
      </c>
    </row>
    <row r="90" spans="1:8" ht="11.25" customHeight="1" thickBot="1">
      <c r="A90" s="62">
        <v>6310</v>
      </c>
      <c r="B90" s="63">
        <v>2141</v>
      </c>
      <c r="C90" s="63" t="s">
        <v>11</v>
      </c>
      <c r="D90" s="64"/>
      <c r="E90" s="64"/>
      <c r="F90" s="47">
        <v>1000</v>
      </c>
      <c r="G90" s="47"/>
      <c r="H90" s="47">
        <v>1000</v>
      </c>
    </row>
    <row r="91" spans="1:8" ht="11.25" customHeight="1" thickBot="1">
      <c r="A91" s="76">
        <v>6310</v>
      </c>
      <c r="B91" s="58"/>
      <c r="C91" s="59" t="s">
        <v>11</v>
      </c>
      <c r="D91" s="60"/>
      <c r="E91" s="60"/>
      <c r="F91" s="42">
        <f>SUM(F90:F90)</f>
        <v>1000</v>
      </c>
      <c r="G91" s="42">
        <f>SUM(G90:G90)</f>
        <v>0</v>
      </c>
      <c r="H91" s="42">
        <f>SUM(H90:H90)</f>
        <v>1000</v>
      </c>
    </row>
    <row r="92" spans="1:8" ht="11.25" customHeight="1">
      <c r="A92" s="62">
        <v>6330</v>
      </c>
      <c r="B92" s="63">
        <v>4134</v>
      </c>
      <c r="C92" s="63" t="s">
        <v>201</v>
      </c>
      <c r="D92" s="64"/>
      <c r="E92" s="64"/>
      <c r="F92" s="47">
        <v>0</v>
      </c>
      <c r="G92" s="47"/>
      <c r="H92" s="47">
        <v>0</v>
      </c>
    </row>
    <row r="93" spans="1:8" ht="11.25" customHeight="1" thickBot="1">
      <c r="A93" s="65">
        <v>6330</v>
      </c>
      <c r="B93" s="66">
        <v>4138</v>
      </c>
      <c r="C93" s="66" t="s">
        <v>202</v>
      </c>
      <c r="D93" s="67"/>
      <c r="E93" s="67"/>
      <c r="F93" s="68">
        <v>0</v>
      </c>
      <c r="G93" s="68">
        <v>90000</v>
      </c>
      <c r="H93" s="68">
        <v>280000</v>
      </c>
    </row>
    <row r="94" spans="1:8" ht="11.25" customHeight="1" thickBot="1">
      <c r="A94" s="76">
        <v>6330</v>
      </c>
      <c r="B94" s="58"/>
      <c r="C94" s="59" t="s">
        <v>11</v>
      </c>
      <c r="D94" s="60"/>
      <c r="E94" s="60"/>
      <c r="F94" s="42">
        <f>SUM(F92:F93)</f>
        <v>0</v>
      </c>
      <c r="G94" s="176">
        <f>SUM(G92:G93)</f>
        <v>90000</v>
      </c>
      <c r="H94" s="42">
        <f>SUM(H92:H93)</f>
        <v>280000</v>
      </c>
    </row>
    <row r="95" spans="1:8" ht="11.25" customHeight="1" thickBot="1">
      <c r="A95" s="53">
        <v>6402</v>
      </c>
      <c r="B95" s="54">
        <v>2222</v>
      </c>
      <c r="C95" s="54" t="s">
        <v>217</v>
      </c>
      <c r="D95" s="55"/>
      <c r="E95" s="55"/>
      <c r="F95" s="56">
        <v>0</v>
      </c>
      <c r="G95" s="56"/>
      <c r="H95" s="56">
        <v>0</v>
      </c>
    </row>
    <row r="96" spans="1:8" ht="11.25" customHeight="1" thickBot="1">
      <c r="A96" s="83">
        <v>6402</v>
      </c>
      <c r="B96" s="84"/>
      <c r="C96" s="85" t="s">
        <v>218</v>
      </c>
      <c r="D96" s="86"/>
      <c r="E96" s="86"/>
      <c r="F96" s="87">
        <f>SUM(F95)</f>
        <v>0</v>
      </c>
      <c r="G96" s="87">
        <f>SUM(G95)</f>
        <v>0</v>
      </c>
      <c r="H96" s="87">
        <f>SUM(H95)</f>
        <v>0</v>
      </c>
    </row>
    <row r="97" spans="1:8" ht="11.25" customHeight="1" thickTop="1">
      <c r="A97" s="172">
        <v>6409</v>
      </c>
      <c r="B97" s="173">
        <v>2324</v>
      </c>
      <c r="C97" s="173" t="s">
        <v>287</v>
      </c>
      <c r="D97" s="174"/>
      <c r="E97" s="174"/>
      <c r="F97" s="175">
        <v>0</v>
      </c>
      <c r="G97" s="175"/>
      <c r="H97" s="175">
        <v>4000</v>
      </c>
    </row>
    <row r="98" spans="1:8" ht="11.25" customHeight="1" thickBot="1">
      <c r="A98" s="53">
        <v>6409</v>
      </c>
      <c r="B98" s="54">
        <v>2328</v>
      </c>
      <c r="C98" s="54" t="s">
        <v>182</v>
      </c>
      <c r="D98" s="55"/>
      <c r="E98" s="55"/>
      <c r="F98" s="56">
        <v>10000</v>
      </c>
      <c r="G98" s="56"/>
      <c r="H98" s="56">
        <v>10000</v>
      </c>
    </row>
    <row r="99" spans="1:8" ht="11.25" customHeight="1" thickBot="1">
      <c r="A99" s="83">
        <v>6409</v>
      </c>
      <c r="B99" s="84"/>
      <c r="C99" s="85" t="s">
        <v>170</v>
      </c>
      <c r="D99" s="86"/>
      <c r="E99" s="86"/>
      <c r="F99" s="87">
        <f>SUM(F98)</f>
        <v>10000</v>
      </c>
      <c r="G99" s="87">
        <f>SUM(G97:G98)</f>
        <v>0</v>
      </c>
      <c r="H99" s="87">
        <f>SUM(H97:H98)</f>
        <v>14000</v>
      </c>
    </row>
    <row r="100" spans="1:8" ht="18" customHeight="1" thickBot="1" thickTop="1">
      <c r="A100" s="194" t="s">
        <v>12</v>
      </c>
      <c r="B100" s="195"/>
      <c r="C100" s="196"/>
      <c r="D100" s="31"/>
      <c r="E100" s="32"/>
      <c r="F100" s="33">
        <f>SUM(F17,F27,F34,F36,F38,F41,F46,F48,F52,F54,F61,F66,F69,F74,F77,F79,F81,F83,F85,F89,F91,F94,F96,F99)</f>
        <v>8264675</v>
      </c>
      <c r="G100" s="140">
        <f>SUM(G17,G27,G34,G36,G38,G41,G43,G46,G48,G52,G54,G61,G66,G69,G74,G77,G79,G81,G83,G85,G89,G91,G94,G96,G99)</f>
        <v>111774</v>
      </c>
      <c r="H100" s="33">
        <f>SUM(H17,H27,H34,H36,H38,H41,H43,H46,H48,H52,H54,H61,H66,H69,H74,H77,H79,H81,H83,H85,H89,H91,H94,H96,H99)</f>
        <v>9729869</v>
      </c>
    </row>
    <row r="101" ht="14.25" customHeight="1" thickBot="1"/>
    <row r="102" spans="1:8" ht="13.5" customHeight="1" thickBot="1">
      <c r="A102" s="213" t="s">
        <v>220</v>
      </c>
      <c r="B102" s="214"/>
      <c r="C102" s="215"/>
      <c r="D102" s="159"/>
      <c r="E102" s="159"/>
      <c r="F102" s="151" t="s">
        <v>277</v>
      </c>
      <c r="G102" s="152" t="s">
        <v>307</v>
      </c>
      <c r="H102" s="151" t="s">
        <v>277</v>
      </c>
    </row>
    <row r="103" spans="1:8" ht="13.5" customHeight="1" thickBot="1">
      <c r="A103" s="153"/>
      <c r="B103" s="154"/>
      <c r="C103" s="155"/>
      <c r="D103" s="154"/>
      <c r="E103" s="154"/>
      <c r="F103" s="157"/>
      <c r="G103" s="158" t="s">
        <v>308</v>
      </c>
      <c r="H103" s="157" t="s">
        <v>278</v>
      </c>
    </row>
    <row r="104" spans="1:8" ht="11.25" customHeight="1" thickBot="1">
      <c r="A104" s="24" t="s">
        <v>0</v>
      </c>
      <c r="B104" s="25" t="s">
        <v>1</v>
      </c>
      <c r="C104" s="25" t="s">
        <v>2</v>
      </c>
      <c r="D104" s="26"/>
      <c r="E104" s="27"/>
      <c r="F104" s="28"/>
      <c r="G104" s="28"/>
      <c r="H104" s="28"/>
    </row>
    <row r="105" spans="1:8" ht="11.25" customHeight="1" thickBot="1">
      <c r="A105" s="88">
        <v>1031</v>
      </c>
      <c r="B105" s="89">
        <v>5169</v>
      </c>
      <c r="C105" s="89" t="s">
        <v>18</v>
      </c>
      <c r="D105" s="55"/>
      <c r="E105" s="55"/>
      <c r="F105" s="56">
        <v>1000</v>
      </c>
      <c r="G105" s="56"/>
      <c r="H105" s="56">
        <v>1000</v>
      </c>
    </row>
    <row r="106" spans="1:8" ht="11.25" customHeight="1" thickBot="1">
      <c r="A106" s="90">
        <v>1031</v>
      </c>
      <c r="B106" s="91"/>
      <c r="C106" s="92" t="s">
        <v>18</v>
      </c>
      <c r="D106" s="60"/>
      <c r="E106" s="60"/>
      <c r="F106" s="42">
        <f>SUM(F105)</f>
        <v>1000</v>
      </c>
      <c r="G106" s="42">
        <f>SUM(G105)</f>
        <v>0</v>
      </c>
      <c r="H106" s="42">
        <f>SUM(H105)</f>
        <v>1000</v>
      </c>
    </row>
    <row r="107" spans="1:8" ht="11.25" customHeight="1">
      <c r="A107" s="93">
        <v>1036</v>
      </c>
      <c r="B107" s="94">
        <v>5139</v>
      </c>
      <c r="C107" s="94" t="s">
        <v>128</v>
      </c>
      <c r="D107" s="64"/>
      <c r="E107" s="64"/>
      <c r="F107" s="47">
        <v>1000</v>
      </c>
      <c r="G107" s="47"/>
      <c r="H107" s="47">
        <v>1000</v>
      </c>
    </row>
    <row r="108" spans="1:8" ht="11.25" customHeight="1" thickBot="1">
      <c r="A108" s="95">
        <v>1036</v>
      </c>
      <c r="B108" s="96">
        <v>5169</v>
      </c>
      <c r="C108" s="96" t="s">
        <v>32</v>
      </c>
      <c r="D108" s="67"/>
      <c r="E108" s="67"/>
      <c r="F108" s="68">
        <v>10000</v>
      </c>
      <c r="G108" s="68"/>
      <c r="H108" s="68">
        <v>10000</v>
      </c>
    </row>
    <row r="109" spans="1:8" ht="11.25" customHeight="1" thickBot="1">
      <c r="A109" s="90">
        <v>1036</v>
      </c>
      <c r="B109" s="92"/>
      <c r="C109" s="43" t="s">
        <v>32</v>
      </c>
      <c r="D109" s="97"/>
      <c r="E109" s="97"/>
      <c r="F109" s="42">
        <f>SUM(F107:F108)</f>
        <v>11000</v>
      </c>
      <c r="G109" s="42">
        <f>SUM(G107:G108)</f>
        <v>0</v>
      </c>
      <c r="H109" s="42">
        <f>SUM(H107:H108)</f>
        <v>11000</v>
      </c>
    </row>
    <row r="110" spans="1:8" ht="11.25" customHeight="1">
      <c r="A110" s="93">
        <v>2212</v>
      </c>
      <c r="B110" s="94">
        <v>5139</v>
      </c>
      <c r="C110" s="94" t="s">
        <v>121</v>
      </c>
      <c r="D110" s="64"/>
      <c r="E110" s="64"/>
      <c r="F110" s="47">
        <v>55000</v>
      </c>
      <c r="G110" s="47">
        <v>10000</v>
      </c>
      <c r="H110" s="47">
        <v>65000</v>
      </c>
    </row>
    <row r="111" spans="1:8" ht="11.25" customHeight="1">
      <c r="A111" s="93">
        <v>2212</v>
      </c>
      <c r="B111" s="94">
        <v>5164</v>
      </c>
      <c r="C111" s="94" t="s">
        <v>291</v>
      </c>
      <c r="D111" s="64"/>
      <c r="E111" s="64"/>
      <c r="F111" s="47"/>
      <c r="G111" s="47"/>
      <c r="H111" s="47">
        <v>10158</v>
      </c>
    </row>
    <row r="112" spans="1:8" ht="11.25" customHeight="1">
      <c r="A112" s="98">
        <v>2212</v>
      </c>
      <c r="B112" s="99">
        <v>5169</v>
      </c>
      <c r="C112" s="99" t="s">
        <v>33</v>
      </c>
      <c r="D112" s="50"/>
      <c r="E112" s="50"/>
      <c r="F112" s="51">
        <v>100000</v>
      </c>
      <c r="G112" s="51"/>
      <c r="H112" s="51">
        <v>100000</v>
      </c>
    </row>
    <row r="113" spans="1:8" ht="11.25" customHeight="1">
      <c r="A113" s="98">
        <v>2212</v>
      </c>
      <c r="B113" s="99">
        <v>5171</v>
      </c>
      <c r="C113" s="99" t="s">
        <v>34</v>
      </c>
      <c r="D113" s="50"/>
      <c r="E113" s="50"/>
      <c r="F113" s="51">
        <v>500000</v>
      </c>
      <c r="G113" s="51">
        <v>-9000</v>
      </c>
      <c r="H113" s="51">
        <v>491000</v>
      </c>
    </row>
    <row r="114" spans="1:8" ht="11.25" customHeight="1" thickBot="1">
      <c r="A114" s="95">
        <v>2212</v>
      </c>
      <c r="B114" s="96">
        <v>6121</v>
      </c>
      <c r="C114" s="96" t="s">
        <v>153</v>
      </c>
      <c r="D114" s="67"/>
      <c r="E114" s="67"/>
      <c r="F114" s="68">
        <v>100000</v>
      </c>
      <c r="G114" s="68">
        <v>-1000</v>
      </c>
      <c r="H114" s="68">
        <v>0</v>
      </c>
    </row>
    <row r="115" spans="1:8" ht="11.25" customHeight="1" thickBot="1">
      <c r="A115" s="90">
        <v>2212</v>
      </c>
      <c r="B115" s="91"/>
      <c r="C115" s="43" t="s">
        <v>79</v>
      </c>
      <c r="D115" s="60"/>
      <c r="E115" s="60"/>
      <c r="F115" s="42">
        <f>SUM(F110:F114)</f>
        <v>755000</v>
      </c>
      <c r="G115" s="176">
        <f>SUM(G110:G114)</f>
        <v>0</v>
      </c>
      <c r="H115" s="42">
        <f>SUM(H110:H114)</f>
        <v>666158</v>
      </c>
    </row>
    <row r="116" spans="1:8" ht="11.25" customHeight="1">
      <c r="A116" s="93">
        <v>2310</v>
      </c>
      <c r="B116" s="94">
        <v>5139</v>
      </c>
      <c r="C116" s="94" t="s">
        <v>36</v>
      </c>
      <c r="D116" s="64"/>
      <c r="E116" s="64"/>
      <c r="F116" s="47">
        <v>4000</v>
      </c>
      <c r="G116" s="47"/>
      <c r="H116" s="47">
        <v>4000</v>
      </c>
    </row>
    <row r="117" spans="1:8" ht="11.25" customHeight="1">
      <c r="A117" s="98">
        <v>2310</v>
      </c>
      <c r="B117" s="99">
        <v>5154</v>
      </c>
      <c r="C117" s="99" t="s">
        <v>35</v>
      </c>
      <c r="D117" s="50"/>
      <c r="E117" s="50"/>
      <c r="F117" s="51">
        <v>24000</v>
      </c>
      <c r="G117" s="51">
        <v>24000</v>
      </c>
      <c r="H117" s="51">
        <v>48000</v>
      </c>
    </row>
    <row r="118" spans="1:8" ht="11.25" customHeight="1">
      <c r="A118" s="98">
        <v>2310</v>
      </c>
      <c r="B118" s="99">
        <v>5169</v>
      </c>
      <c r="C118" s="99" t="s">
        <v>19</v>
      </c>
      <c r="D118" s="50"/>
      <c r="E118" s="50"/>
      <c r="F118" s="51">
        <v>30000</v>
      </c>
      <c r="G118" s="51"/>
      <c r="H118" s="51">
        <v>30000</v>
      </c>
    </row>
    <row r="119" spans="1:8" ht="11.25" customHeight="1">
      <c r="A119" s="98">
        <v>2310</v>
      </c>
      <c r="B119" s="99">
        <v>5171</v>
      </c>
      <c r="C119" s="99" t="s">
        <v>37</v>
      </c>
      <c r="D119" s="50"/>
      <c r="E119" s="50"/>
      <c r="F119" s="51">
        <v>5000</v>
      </c>
      <c r="G119" s="51"/>
      <c r="H119" s="51">
        <v>5000</v>
      </c>
    </row>
    <row r="120" spans="1:8" ht="11.25" customHeight="1">
      <c r="A120" s="95">
        <v>2310</v>
      </c>
      <c r="B120" s="96">
        <v>5171</v>
      </c>
      <c r="C120" s="96" t="s">
        <v>203</v>
      </c>
      <c r="D120" s="67"/>
      <c r="E120" s="67"/>
      <c r="F120" s="68">
        <v>19000</v>
      </c>
      <c r="G120" s="68"/>
      <c r="H120" s="68">
        <v>19000</v>
      </c>
    </row>
    <row r="121" spans="1:8" ht="11.25" customHeight="1" thickBot="1">
      <c r="A121" s="95">
        <v>2310</v>
      </c>
      <c r="B121" s="96">
        <v>6121</v>
      </c>
      <c r="C121" s="96" t="s">
        <v>292</v>
      </c>
      <c r="D121" s="67"/>
      <c r="E121" s="67"/>
      <c r="F121" s="68">
        <v>750000</v>
      </c>
      <c r="G121" s="68"/>
      <c r="H121" s="68">
        <v>1050000</v>
      </c>
    </row>
    <row r="122" spans="1:8" ht="11.25" customHeight="1" thickBot="1">
      <c r="A122" s="90">
        <v>2310</v>
      </c>
      <c r="B122" s="91"/>
      <c r="C122" s="43" t="s">
        <v>69</v>
      </c>
      <c r="D122" s="60"/>
      <c r="E122" s="60"/>
      <c r="F122" s="42">
        <f>SUM(F116:F121)</f>
        <v>832000</v>
      </c>
      <c r="G122" s="176">
        <f>SUM(G116:G121)</f>
        <v>24000</v>
      </c>
      <c r="H122" s="42">
        <f>SUM(H116:H121)</f>
        <v>1156000</v>
      </c>
    </row>
    <row r="123" spans="1:8" ht="11.25" customHeight="1">
      <c r="A123" s="93">
        <v>2321</v>
      </c>
      <c r="B123" s="94">
        <v>5021</v>
      </c>
      <c r="C123" s="94" t="s">
        <v>38</v>
      </c>
      <c r="D123" s="64"/>
      <c r="E123" s="64"/>
      <c r="F123" s="47">
        <v>14400</v>
      </c>
      <c r="G123" s="47"/>
      <c r="H123" s="47">
        <v>14400</v>
      </c>
    </row>
    <row r="124" spans="1:8" ht="11.25" customHeight="1">
      <c r="A124" s="98">
        <v>2321</v>
      </c>
      <c r="B124" s="99">
        <v>5139</v>
      </c>
      <c r="C124" s="99" t="s">
        <v>39</v>
      </c>
      <c r="D124" s="50"/>
      <c r="E124" s="50"/>
      <c r="F124" s="51">
        <v>500</v>
      </c>
      <c r="G124" s="51"/>
      <c r="H124" s="51">
        <v>500</v>
      </c>
    </row>
    <row r="125" spans="1:8" ht="11.25" customHeight="1">
      <c r="A125" s="98">
        <v>2321</v>
      </c>
      <c r="B125" s="99">
        <v>5154</v>
      </c>
      <c r="C125" s="99" t="s">
        <v>40</v>
      </c>
      <c r="D125" s="50"/>
      <c r="E125" s="50"/>
      <c r="F125" s="51">
        <v>24000</v>
      </c>
      <c r="G125" s="51"/>
      <c r="H125" s="51">
        <v>24000</v>
      </c>
    </row>
    <row r="126" spans="1:8" ht="11.25" customHeight="1" thickBot="1">
      <c r="A126" s="98">
        <v>2321</v>
      </c>
      <c r="B126" s="99">
        <v>5169</v>
      </c>
      <c r="C126" s="99" t="s">
        <v>20</v>
      </c>
      <c r="D126" s="50"/>
      <c r="E126" s="50"/>
      <c r="F126" s="51">
        <v>25000</v>
      </c>
      <c r="G126" s="51"/>
      <c r="H126" s="51">
        <v>25000</v>
      </c>
    </row>
    <row r="127" spans="1:8" ht="11.25" customHeight="1" thickBot="1">
      <c r="A127" s="90">
        <v>2321</v>
      </c>
      <c r="B127" s="91"/>
      <c r="C127" s="43" t="s">
        <v>70</v>
      </c>
      <c r="D127" s="60"/>
      <c r="E127" s="60"/>
      <c r="F127" s="42">
        <f>SUM(F123:F126)</f>
        <v>63900</v>
      </c>
      <c r="G127" s="42">
        <f>SUM(G123:G126)</f>
        <v>0</v>
      </c>
      <c r="H127" s="42">
        <f>SUM(H123:H126)</f>
        <v>63900</v>
      </c>
    </row>
    <row r="128" spans="1:8" ht="11.25" customHeight="1">
      <c r="A128" s="93">
        <v>3326</v>
      </c>
      <c r="B128" s="94">
        <v>5139</v>
      </c>
      <c r="C128" s="100" t="s">
        <v>154</v>
      </c>
      <c r="D128" s="64"/>
      <c r="E128" s="64"/>
      <c r="F128" s="47">
        <v>10000</v>
      </c>
      <c r="G128" s="47"/>
      <c r="H128" s="47">
        <v>10000</v>
      </c>
    </row>
    <row r="129" spans="1:8" ht="11.25" customHeight="1">
      <c r="A129" s="88">
        <v>3326</v>
      </c>
      <c r="B129" s="89">
        <v>5169</v>
      </c>
      <c r="C129" s="102" t="s">
        <v>310</v>
      </c>
      <c r="D129" s="55"/>
      <c r="E129" s="55"/>
      <c r="F129" s="56"/>
      <c r="G129" s="56">
        <v>6000</v>
      </c>
      <c r="H129" s="56">
        <v>6000</v>
      </c>
    </row>
    <row r="130" spans="1:8" ht="11.25" customHeight="1" thickBot="1">
      <c r="A130" s="95">
        <v>3326</v>
      </c>
      <c r="B130" s="96">
        <v>5171</v>
      </c>
      <c r="C130" s="101" t="s">
        <v>155</v>
      </c>
      <c r="D130" s="67"/>
      <c r="E130" s="67"/>
      <c r="F130" s="68">
        <v>10000</v>
      </c>
      <c r="G130" s="68">
        <v>-6000</v>
      </c>
      <c r="H130" s="68">
        <v>4000</v>
      </c>
    </row>
    <row r="131" spans="1:8" ht="11.25" customHeight="1" thickBot="1">
      <c r="A131" s="90">
        <v>3326</v>
      </c>
      <c r="B131" s="91"/>
      <c r="C131" s="43" t="s">
        <v>154</v>
      </c>
      <c r="D131" s="60"/>
      <c r="E131" s="60"/>
      <c r="F131" s="42">
        <f>SUM(F128:F130)</f>
        <v>20000</v>
      </c>
      <c r="G131" s="176">
        <f>SUM(G128:G130)</f>
        <v>0</v>
      </c>
      <c r="H131" s="42">
        <f>SUM(H128:H130)</f>
        <v>20000</v>
      </c>
    </row>
    <row r="132" spans="1:8" ht="11.25" customHeight="1">
      <c r="A132" s="93">
        <v>3399</v>
      </c>
      <c r="B132" s="94">
        <v>5041</v>
      </c>
      <c r="C132" s="100" t="s">
        <v>270</v>
      </c>
      <c r="D132" s="64"/>
      <c r="E132" s="64"/>
      <c r="F132" s="47">
        <v>1000</v>
      </c>
      <c r="G132" s="47"/>
      <c r="H132" s="47">
        <v>1000</v>
      </c>
    </row>
    <row r="133" spans="1:8" ht="11.25" customHeight="1">
      <c r="A133" s="93">
        <v>3399</v>
      </c>
      <c r="B133" s="94">
        <v>5138</v>
      </c>
      <c r="C133" s="100" t="s">
        <v>171</v>
      </c>
      <c r="D133" s="64"/>
      <c r="E133" s="64"/>
      <c r="F133" s="47">
        <v>1000</v>
      </c>
      <c r="G133" s="47"/>
      <c r="H133" s="47">
        <v>1000</v>
      </c>
    </row>
    <row r="134" spans="1:8" ht="11.25" customHeight="1">
      <c r="A134" s="98">
        <v>3399</v>
      </c>
      <c r="B134" s="99">
        <v>5139</v>
      </c>
      <c r="C134" s="99" t="s">
        <v>41</v>
      </c>
      <c r="D134" s="50"/>
      <c r="E134" s="50"/>
      <c r="F134" s="51">
        <v>5000</v>
      </c>
      <c r="G134" s="51"/>
      <c r="H134" s="51">
        <v>5000</v>
      </c>
    </row>
    <row r="135" spans="1:8" ht="11.25" customHeight="1">
      <c r="A135" s="98">
        <v>3399</v>
      </c>
      <c r="B135" s="99">
        <v>5169</v>
      </c>
      <c r="C135" s="99" t="s">
        <v>42</v>
      </c>
      <c r="D135" s="50"/>
      <c r="E135" s="50"/>
      <c r="F135" s="51">
        <v>10000</v>
      </c>
      <c r="G135" s="51"/>
      <c r="H135" s="51">
        <v>10000</v>
      </c>
    </row>
    <row r="136" spans="1:8" ht="11.25" customHeight="1">
      <c r="A136" s="98">
        <v>3399</v>
      </c>
      <c r="B136" s="99">
        <v>5175</v>
      </c>
      <c r="C136" s="99" t="s">
        <v>43</v>
      </c>
      <c r="D136" s="50"/>
      <c r="E136" s="50"/>
      <c r="F136" s="51">
        <v>10000</v>
      </c>
      <c r="G136" s="51"/>
      <c r="H136" s="51">
        <v>16000</v>
      </c>
    </row>
    <row r="137" spans="1:8" ht="11.25" customHeight="1">
      <c r="A137" s="98">
        <v>3399</v>
      </c>
      <c r="B137" s="99">
        <v>5194</v>
      </c>
      <c r="C137" s="99" t="s">
        <v>44</v>
      </c>
      <c r="D137" s="50"/>
      <c r="E137" s="50"/>
      <c r="F137" s="51">
        <v>30000</v>
      </c>
      <c r="G137" s="51"/>
      <c r="H137" s="51">
        <v>30000</v>
      </c>
    </row>
    <row r="138" spans="1:8" ht="11.25" customHeight="1" thickBot="1">
      <c r="A138" s="95">
        <v>3399</v>
      </c>
      <c r="B138" s="96">
        <v>5492</v>
      </c>
      <c r="C138" s="96" t="s">
        <v>45</v>
      </c>
      <c r="D138" s="67"/>
      <c r="E138" s="67"/>
      <c r="F138" s="68">
        <v>6000</v>
      </c>
      <c r="G138" s="68"/>
      <c r="H138" s="68">
        <v>6000</v>
      </c>
    </row>
    <row r="139" spans="1:8" ht="11.25" customHeight="1" thickBot="1">
      <c r="A139" s="90">
        <v>3399</v>
      </c>
      <c r="B139" s="91"/>
      <c r="C139" s="43" t="s">
        <v>80</v>
      </c>
      <c r="D139" s="60"/>
      <c r="E139" s="60"/>
      <c r="F139" s="42">
        <f>SUM(F132:F138)</f>
        <v>63000</v>
      </c>
      <c r="G139" s="42">
        <f>SUM(G132:G138)</f>
        <v>0</v>
      </c>
      <c r="H139" s="42">
        <f>SUM(H132:H138)</f>
        <v>69000</v>
      </c>
    </row>
    <row r="140" spans="1:8" ht="11.25" customHeight="1">
      <c r="A140" s="98">
        <v>3412</v>
      </c>
      <c r="B140" s="99">
        <v>5139</v>
      </c>
      <c r="C140" s="99" t="s">
        <v>204</v>
      </c>
      <c r="D140" s="50"/>
      <c r="E140" s="50"/>
      <c r="F140" s="51">
        <v>20000</v>
      </c>
      <c r="G140" s="51"/>
      <c r="H140" s="51">
        <v>20000</v>
      </c>
    </row>
    <row r="141" spans="1:8" ht="11.25" customHeight="1" thickBot="1">
      <c r="A141" s="88">
        <v>3412</v>
      </c>
      <c r="B141" s="89">
        <v>5169</v>
      </c>
      <c r="C141" s="89" t="s">
        <v>205</v>
      </c>
      <c r="D141" s="55"/>
      <c r="E141" s="55"/>
      <c r="F141" s="56">
        <v>2000</v>
      </c>
      <c r="G141" s="56"/>
      <c r="H141" s="56">
        <v>2000</v>
      </c>
    </row>
    <row r="142" spans="1:8" ht="11.25" customHeight="1" thickBot="1">
      <c r="A142" s="90">
        <v>3412</v>
      </c>
      <c r="B142" s="91"/>
      <c r="C142" s="43" t="s">
        <v>81</v>
      </c>
      <c r="D142" s="60"/>
      <c r="E142" s="60"/>
      <c r="F142" s="42">
        <f>SUM(F140:F141)</f>
        <v>22000</v>
      </c>
      <c r="G142" s="42">
        <f>SUM(G140:G141)</f>
        <v>0</v>
      </c>
      <c r="H142" s="42">
        <f>SUM(H140:H141)</f>
        <v>22000</v>
      </c>
    </row>
    <row r="143" spans="1:8" ht="11.25" customHeight="1" thickBot="1">
      <c r="A143" s="88">
        <v>3419</v>
      </c>
      <c r="B143" s="89">
        <v>5229</v>
      </c>
      <c r="C143" s="102" t="s">
        <v>161</v>
      </c>
      <c r="D143" s="55"/>
      <c r="E143" s="55"/>
      <c r="F143" s="56">
        <v>0</v>
      </c>
      <c r="G143" s="56"/>
      <c r="H143" s="56">
        <v>3000</v>
      </c>
    </row>
    <row r="144" spans="1:8" ht="11.25" customHeight="1" thickBot="1">
      <c r="A144" s="90">
        <v>3419</v>
      </c>
      <c r="B144" s="91"/>
      <c r="C144" s="43" t="s">
        <v>162</v>
      </c>
      <c r="D144" s="60"/>
      <c r="E144" s="60"/>
      <c r="F144" s="42">
        <f>SUM(F143)</f>
        <v>0</v>
      </c>
      <c r="G144" s="42">
        <f>SUM(G143)</f>
        <v>0</v>
      </c>
      <c r="H144" s="42">
        <f>SUM(H143)</f>
        <v>3000</v>
      </c>
    </row>
    <row r="145" spans="1:8" ht="11.25" customHeight="1">
      <c r="A145" s="93">
        <v>3612</v>
      </c>
      <c r="B145" s="94">
        <v>5021</v>
      </c>
      <c r="C145" s="94" t="s">
        <v>46</v>
      </c>
      <c r="D145" s="64"/>
      <c r="E145" s="64"/>
      <c r="F145" s="47">
        <v>7200</v>
      </c>
      <c r="G145" s="47"/>
      <c r="H145" s="47">
        <v>9400</v>
      </c>
    </row>
    <row r="146" spans="1:8" ht="11.25" customHeight="1">
      <c r="A146" s="93">
        <v>3612</v>
      </c>
      <c r="B146" s="94">
        <v>5137</v>
      </c>
      <c r="C146" s="94" t="s">
        <v>289</v>
      </c>
      <c r="D146" s="64"/>
      <c r="E146" s="64"/>
      <c r="F146" s="47"/>
      <c r="G146" s="47"/>
      <c r="H146" s="47">
        <v>10000</v>
      </c>
    </row>
    <row r="147" spans="1:8" ht="11.25" customHeight="1">
      <c r="A147" s="98">
        <v>3612</v>
      </c>
      <c r="B147" s="99">
        <v>5139</v>
      </c>
      <c r="C147" s="99" t="s">
        <v>47</v>
      </c>
      <c r="D147" s="50"/>
      <c r="E147" s="50"/>
      <c r="F147" s="51">
        <v>7000</v>
      </c>
      <c r="G147" s="51"/>
      <c r="H147" s="51">
        <v>10000</v>
      </c>
    </row>
    <row r="148" spans="1:8" ht="11.25" customHeight="1">
      <c r="A148" s="98">
        <v>3612</v>
      </c>
      <c r="B148" s="99">
        <v>5154</v>
      </c>
      <c r="C148" s="99" t="s">
        <v>48</v>
      </c>
      <c r="D148" s="50"/>
      <c r="E148" s="50"/>
      <c r="F148" s="51">
        <v>3600</v>
      </c>
      <c r="G148" s="51"/>
      <c r="H148" s="51">
        <v>16100</v>
      </c>
    </row>
    <row r="149" spans="1:8" ht="11.25" customHeight="1">
      <c r="A149" s="95">
        <v>3612</v>
      </c>
      <c r="B149" s="96">
        <v>5169</v>
      </c>
      <c r="C149" s="96" t="s">
        <v>21</v>
      </c>
      <c r="D149" s="67"/>
      <c r="E149" s="67"/>
      <c r="F149" s="68">
        <v>7000</v>
      </c>
      <c r="G149" s="68"/>
      <c r="H149" s="68">
        <v>7000</v>
      </c>
    </row>
    <row r="150" spans="1:8" ht="11.25" customHeight="1">
      <c r="A150" s="95">
        <v>3612</v>
      </c>
      <c r="B150" s="96">
        <v>5171</v>
      </c>
      <c r="C150" s="96" t="s">
        <v>147</v>
      </c>
      <c r="D150" s="67"/>
      <c r="E150" s="67"/>
      <c r="F150" s="68">
        <v>20000</v>
      </c>
      <c r="G150" s="68"/>
      <c r="H150" s="68">
        <v>35000</v>
      </c>
    </row>
    <row r="151" spans="1:8" ht="11.25" customHeight="1" thickBot="1">
      <c r="A151" s="95">
        <v>3612</v>
      </c>
      <c r="B151" s="96">
        <v>6121</v>
      </c>
      <c r="C151" s="96" t="s">
        <v>194</v>
      </c>
      <c r="D151" s="67"/>
      <c r="E151" s="67"/>
      <c r="F151" s="68">
        <v>250000</v>
      </c>
      <c r="G151" s="68"/>
      <c r="H151" s="68">
        <v>858000</v>
      </c>
    </row>
    <row r="152" spans="1:8" ht="11.25" customHeight="1" thickBot="1">
      <c r="A152" s="90">
        <v>3612</v>
      </c>
      <c r="B152" s="91"/>
      <c r="C152" s="43" t="s">
        <v>82</v>
      </c>
      <c r="D152" s="60"/>
      <c r="E152" s="60"/>
      <c r="F152" s="42">
        <f>SUM(F145:F151)</f>
        <v>294800</v>
      </c>
      <c r="G152" s="42">
        <f>SUM(G145:G151)</f>
        <v>0</v>
      </c>
      <c r="H152" s="42">
        <f>SUM(H145:H151)</f>
        <v>945500</v>
      </c>
    </row>
    <row r="153" spans="1:8" ht="11.25" customHeight="1">
      <c r="A153" s="93">
        <v>3613</v>
      </c>
      <c r="B153" s="94">
        <v>5021</v>
      </c>
      <c r="C153" s="94" t="s">
        <v>49</v>
      </c>
      <c r="D153" s="64"/>
      <c r="E153" s="64"/>
      <c r="F153" s="47">
        <v>3000</v>
      </c>
      <c r="G153" s="47"/>
      <c r="H153" s="47">
        <v>3000</v>
      </c>
    </row>
    <row r="154" spans="1:8" ht="11.25" customHeight="1">
      <c r="A154" s="93">
        <v>3613</v>
      </c>
      <c r="B154" s="94">
        <v>5137</v>
      </c>
      <c r="C154" s="94" t="s">
        <v>304</v>
      </c>
      <c r="D154" s="64"/>
      <c r="E154" s="64"/>
      <c r="F154" s="47"/>
      <c r="G154" s="47"/>
      <c r="H154" s="47">
        <v>7500</v>
      </c>
    </row>
    <row r="155" spans="1:8" ht="11.25" customHeight="1">
      <c r="A155" s="98">
        <v>3613</v>
      </c>
      <c r="B155" s="99">
        <v>5139</v>
      </c>
      <c r="C155" s="99" t="s">
        <v>50</v>
      </c>
      <c r="D155" s="50"/>
      <c r="E155" s="50"/>
      <c r="F155" s="51">
        <v>10000</v>
      </c>
      <c r="G155" s="51">
        <v>10000</v>
      </c>
      <c r="H155" s="51">
        <v>39000</v>
      </c>
    </row>
    <row r="156" spans="1:8" ht="11.25" customHeight="1">
      <c r="A156" s="98">
        <v>3613</v>
      </c>
      <c r="B156" s="99">
        <v>5154</v>
      </c>
      <c r="C156" s="99" t="s">
        <v>207</v>
      </c>
      <c r="D156" s="50"/>
      <c r="E156" s="50"/>
      <c r="F156" s="51">
        <v>29000</v>
      </c>
      <c r="G156" s="51"/>
      <c r="H156" s="51">
        <v>29000</v>
      </c>
    </row>
    <row r="157" spans="1:8" ht="11.25" customHeight="1">
      <c r="A157" s="98">
        <v>3613</v>
      </c>
      <c r="B157" s="99">
        <v>5155</v>
      </c>
      <c r="C157" s="99" t="s">
        <v>206</v>
      </c>
      <c r="D157" s="50"/>
      <c r="E157" s="50"/>
      <c r="F157" s="51">
        <v>30000</v>
      </c>
      <c r="G157" s="51">
        <v>9000</v>
      </c>
      <c r="H157" s="51">
        <v>39000</v>
      </c>
    </row>
    <row r="158" spans="1:8" ht="11.25" customHeight="1">
      <c r="A158" s="98">
        <v>3613</v>
      </c>
      <c r="B158" s="99">
        <v>5164</v>
      </c>
      <c r="C158" s="99" t="s">
        <v>266</v>
      </c>
      <c r="D158" s="50"/>
      <c r="E158" s="50"/>
      <c r="F158" s="51">
        <v>15000</v>
      </c>
      <c r="G158" s="51">
        <v>-15000</v>
      </c>
      <c r="H158" s="51">
        <v>0</v>
      </c>
    </row>
    <row r="159" spans="1:8" ht="11.25" customHeight="1">
      <c r="A159" s="98">
        <v>3613</v>
      </c>
      <c r="B159" s="99">
        <v>5169</v>
      </c>
      <c r="C159" s="99" t="s">
        <v>24</v>
      </c>
      <c r="D159" s="50"/>
      <c r="E159" s="50"/>
      <c r="F159" s="51">
        <v>10000</v>
      </c>
      <c r="G159" s="51"/>
      <c r="H159" s="51">
        <v>10000</v>
      </c>
    </row>
    <row r="160" spans="1:8" ht="11.25" customHeight="1">
      <c r="A160" s="98">
        <v>3613</v>
      </c>
      <c r="B160" s="99">
        <v>5171</v>
      </c>
      <c r="C160" s="99" t="s">
        <v>156</v>
      </c>
      <c r="D160" s="50"/>
      <c r="E160" s="50"/>
      <c r="F160" s="51">
        <v>120000</v>
      </c>
      <c r="G160" s="51"/>
      <c r="H160" s="51">
        <v>140000</v>
      </c>
    </row>
    <row r="161" spans="1:8" ht="11.25" customHeight="1">
      <c r="A161" s="98">
        <v>3613</v>
      </c>
      <c r="B161" s="99">
        <v>5212</v>
      </c>
      <c r="C161" s="99" t="s">
        <v>290</v>
      </c>
      <c r="D161" s="50"/>
      <c r="E161" s="50"/>
      <c r="F161" s="51"/>
      <c r="G161" s="51"/>
      <c r="H161" s="51">
        <v>50000</v>
      </c>
    </row>
    <row r="162" spans="1:8" ht="11.25" customHeight="1" thickBot="1">
      <c r="A162" s="98">
        <v>3613</v>
      </c>
      <c r="B162" s="99">
        <v>6121</v>
      </c>
      <c r="C162" s="99" t="s">
        <v>140</v>
      </c>
      <c r="D162" s="50"/>
      <c r="E162" s="50"/>
      <c r="F162" s="51">
        <v>750000</v>
      </c>
      <c r="G162" s="51"/>
      <c r="H162" s="51">
        <v>1039000</v>
      </c>
    </row>
    <row r="163" spans="1:8" ht="11.25" customHeight="1" thickBot="1">
      <c r="A163" s="90">
        <v>3613</v>
      </c>
      <c r="B163" s="91"/>
      <c r="C163" s="43" t="s">
        <v>83</v>
      </c>
      <c r="D163" s="60"/>
      <c r="E163" s="60"/>
      <c r="F163" s="42">
        <f>SUM(F153:F162)</f>
        <v>967000</v>
      </c>
      <c r="G163" s="176">
        <f>SUM(G153:G162)</f>
        <v>4000</v>
      </c>
      <c r="H163" s="42">
        <f>SUM(H153:H162)</f>
        <v>1356500</v>
      </c>
    </row>
    <row r="164" spans="1:8" ht="11.25" customHeight="1">
      <c r="A164" s="93">
        <v>3631</v>
      </c>
      <c r="B164" s="94">
        <v>5137</v>
      </c>
      <c r="C164" s="94" t="s">
        <v>274</v>
      </c>
      <c r="D164" s="64"/>
      <c r="E164" s="64"/>
      <c r="F164" s="47">
        <v>50000</v>
      </c>
      <c r="G164" s="47"/>
      <c r="H164" s="47">
        <v>50000</v>
      </c>
    </row>
    <row r="165" spans="1:8" ht="11.25" customHeight="1">
      <c r="A165" s="93">
        <v>3631</v>
      </c>
      <c r="B165" s="94">
        <v>5139</v>
      </c>
      <c r="C165" s="94" t="s">
        <v>257</v>
      </c>
      <c r="D165" s="64"/>
      <c r="E165" s="64"/>
      <c r="F165" s="47">
        <v>5000</v>
      </c>
      <c r="G165" s="47">
        <v>5000</v>
      </c>
      <c r="H165" s="47">
        <v>10000</v>
      </c>
    </row>
    <row r="166" spans="1:8" ht="11.25" customHeight="1">
      <c r="A166" s="93">
        <v>3631</v>
      </c>
      <c r="B166" s="94">
        <v>5154</v>
      </c>
      <c r="C166" s="94" t="s">
        <v>112</v>
      </c>
      <c r="D166" s="64"/>
      <c r="E166" s="64"/>
      <c r="F166" s="47">
        <v>62000</v>
      </c>
      <c r="G166" s="47"/>
      <c r="H166" s="47">
        <v>62000</v>
      </c>
    </row>
    <row r="167" spans="1:8" ht="11.25" customHeight="1" thickBot="1">
      <c r="A167" s="95">
        <v>3631</v>
      </c>
      <c r="B167" s="96">
        <v>5171</v>
      </c>
      <c r="C167" s="96" t="s">
        <v>51</v>
      </c>
      <c r="D167" s="67"/>
      <c r="E167" s="67"/>
      <c r="F167" s="68">
        <v>5000</v>
      </c>
      <c r="G167" s="68"/>
      <c r="H167" s="68">
        <v>5000</v>
      </c>
    </row>
    <row r="168" spans="1:8" ht="11.25" customHeight="1" thickBot="1">
      <c r="A168" s="90">
        <v>3631</v>
      </c>
      <c r="B168" s="91"/>
      <c r="C168" s="43" t="s">
        <v>84</v>
      </c>
      <c r="D168" s="60"/>
      <c r="E168" s="60"/>
      <c r="F168" s="42">
        <f>SUM(F164:F167)</f>
        <v>122000</v>
      </c>
      <c r="G168" s="176">
        <f>SUM(G164:G167)</f>
        <v>5000</v>
      </c>
      <c r="H168" s="42">
        <f>SUM(H164:H167)</f>
        <v>127000</v>
      </c>
    </row>
    <row r="169" spans="1:8" ht="11.25" customHeight="1">
      <c r="A169" s="93">
        <v>3634</v>
      </c>
      <c r="B169" s="94">
        <v>5154</v>
      </c>
      <c r="C169" s="94" t="s">
        <v>52</v>
      </c>
      <c r="D169" s="64"/>
      <c r="E169" s="64"/>
      <c r="F169" s="47">
        <v>98000</v>
      </c>
      <c r="G169" s="47">
        <v>80000</v>
      </c>
      <c r="H169" s="47">
        <v>178000</v>
      </c>
    </row>
    <row r="170" spans="1:8" ht="11.25" customHeight="1">
      <c r="A170" s="98">
        <v>3634</v>
      </c>
      <c r="B170" s="99">
        <v>5169</v>
      </c>
      <c r="C170" s="99" t="s">
        <v>26</v>
      </c>
      <c r="D170" s="50"/>
      <c r="E170" s="50"/>
      <c r="F170" s="51">
        <v>5000</v>
      </c>
      <c r="G170" s="51">
        <v>15000</v>
      </c>
      <c r="H170" s="51">
        <v>24000</v>
      </c>
    </row>
    <row r="171" spans="1:8" ht="11.25" customHeight="1" thickBot="1">
      <c r="A171" s="88">
        <v>3634</v>
      </c>
      <c r="B171" s="89">
        <v>5171</v>
      </c>
      <c r="C171" s="89" t="s">
        <v>208</v>
      </c>
      <c r="D171" s="55"/>
      <c r="E171" s="55"/>
      <c r="F171" s="56">
        <v>5000</v>
      </c>
      <c r="G171" s="56">
        <v>-15000</v>
      </c>
      <c r="H171" s="56">
        <v>10000</v>
      </c>
    </row>
    <row r="172" spans="1:8" ht="11.25" customHeight="1" thickBot="1">
      <c r="A172" s="90">
        <v>3634</v>
      </c>
      <c r="B172" s="91"/>
      <c r="C172" s="43" t="s">
        <v>71</v>
      </c>
      <c r="D172" s="60"/>
      <c r="E172" s="60"/>
      <c r="F172" s="42">
        <f>SUM(F169:F171)</f>
        <v>108000</v>
      </c>
      <c r="G172" s="176">
        <f>SUM(G169:G171)</f>
        <v>80000</v>
      </c>
      <c r="H172" s="42">
        <f>SUM(H169:H171)</f>
        <v>212000</v>
      </c>
    </row>
    <row r="173" spans="1:8" ht="11.25" customHeight="1" thickBot="1">
      <c r="A173" s="88">
        <v>3635</v>
      </c>
      <c r="B173" s="89">
        <v>6119</v>
      </c>
      <c r="C173" s="89" t="s">
        <v>137</v>
      </c>
      <c r="D173" s="55"/>
      <c r="E173" s="55"/>
      <c r="F173" s="56">
        <v>19360</v>
      </c>
      <c r="G173" s="56"/>
      <c r="H173" s="56">
        <v>19360</v>
      </c>
    </row>
    <row r="174" spans="1:8" ht="11.25" customHeight="1" thickBot="1">
      <c r="A174" s="90">
        <v>3635</v>
      </c>
      <c r="B174" s="91"/>
      <c r="C174" s="92" t="s">
        <v>136</v>
      </c>
      <c r="D174" s="60"/>
      <c r="E174" s="60"/>
      <c r="F174" s="42">
        <f>SUM(F173)</f>
        <v>19360</v>
      </c>
      <c r="G174" s="42">
        <f>SUM(G173)</f>
        <v>0</v>
      </c>
      <c r="H174" s="42">
        <f>SUM(H173)</f>
        <v>19360</v>
      </c>
    </row>
    <row r="175" spans="1:8" ht="11.25" customHeight="1">
      <c r="A175" s="98">
        <v>3639</v>
      </c>
      <c r="B175" s="99">
        <v>5139</v>
      </c>
      <c r="C175" s="103" t="s">
        <v>164</v>
      </c>
      <c r="D175" s="50"/>
      <c r="E175" s="50"/>
      <c r="F175" s="51">
        <v>2000</v>
      </c>
      <c r="G175" s="51"/>
      <c r="H175" s="51">
        <v>2000</v>
      </c>
    </row>
    <row r="176" spans="1:8" ht="11.25" customHeight="1">
      <c r="A176" s="98">
        <v>3639</v>
      </c>
      <c r="B176" s="99">
        <v>5329</v>
      </c>
      <c r="C176" s="99" t="s">
        <v>53</v>
      </c>
      <c r="D176" s="50"/>
      <c r="E176" s="50"/>
      <c r="F176" s="51">
        <v>29220</v>
      </c>
      <c r="G176" s="51"/>
      <c r="H176" s="51">
        <v>29220</v>
      </c>
    </row>
    <row r="177" spans="1:8" ht="11.25" customHeight="1">
      <c r="A177" s="98">
        <v>3639</v>
      </c>
      <c r="B177" s="99">
        <v>5164</v>
      </c>
      <c r="C177" s="99" t="s">
        <v>94</v>
      </c>
      <c r="D177" s="50"/>
      <c r="E177" s="50"/>
      <c r="F177" s="51">
        <v>100</v>
      </c>
      <c r="G177" s="51"/>
      <c r="H177" s="51">
        <v>100</v>
      </c>
    </row>
    <row r="178" spans="1:8" ht="11.25" customHeight="1">
      <c r="A178" s="98">
        <v>3639</v>
      </c>
      <c r="B178" s="99">
        <v>5169</v>
      </c>
      <c r="C178" s="99" t="s">
        <v>165</v>
      </c>
      <c r="D178" s="50"/>
      <c r="E178" s="50"/>
      <c r="F178" s="51">
        <v>20000</v>
      </c>
      <c r="G178" s="51"/>
      <c r="H178" s="51">
        <v>20000</v>
      </c>
    </row>
    <row r="179" spans="1:8" ht="11.25" customHeight="1">
      <c r="A179" s="98">
        <v>3639</v>
      </c>
      <c r="B179" s="99">
        <v>6130</v>
      </c>
      <c r="C179" s="99" t="s">
        <v>146</v>
      </c>
      <c r="D179" s="50"/>
      <c r="E179" s="50"/>
      <c r="F179" s="51">
        <v>100000</v>
      </c>
      <c r="G179" s="51"/>
      <c r="H179" s="51">
        <v>0</v>
      </c>
    </row>
    <row r="180" spans="1:8" ht="11.25" customHeight="1">
      <c r="A180" s="98">
        <v>3639</v>
      </c>
      <c r="B180" s="99">
        <v>5361</v>
      </c>
      <c r="C180" s="99" t="s">
        <v>113</v>
      </c>
      <c r="D180" s="50"/>
      <c r="E180" s="50"/>
      <c r="F180" s="51">
        <v>2000</v>
      </c>
      <c r="G180" s="51"/>
      <c r="H180" s="51">
        <v>2000</v>
      </c>
    </row>
    <row r="181" spans="1:8" ht="11.25" customHeight="1">
      <c r="A181" s="98">
        <v>3639</v>
      </c>
      <c r="B181" s="99">
        <v>5362</v>
      </c>
      <c r="C181" s="99" t="s">
        <v>157</v>
      </c>
      <c r="D181" s="50"/>
      <c r="E181" s="50"/>
      <c r="F181" s="51">
        <v>8000</v>
      </c>
      <c r="G181" s="51">
        <v>-5000</v>
      </c>
      <c r="H181" s="51">
        <v>3000</v>
      </c>
    </row>
    <row r="182" spans="1:8" ht="11.25" customHeight="1" thickBot="1">
      <c r="A182" s="95">
        <v>3639</v>
      </c>
      <c r="B182" s="96">
        <v>6121</v>
      </c>
      <c r="C182" s="96" t="s">
        <v>134</v>
      </c>
      <c r="D182" s="67"/>
      <c r="E182" s="67"/>
      <c r="F182" s="68">
        <v>40000</v>
      </c>
      <c r="G182" s="68"/>
      <c r="H182" s="68">
        <v>5000</v>
      </c>
    </row>
    <row r="183" spans="1:8" ht="11.25" customHeight="1" thickBot="1">
      <c r="A183" s="90">
        <v>3639</v>
      </c>
      <c r="B183" s="91"/>
      <c r="C183" s="92" t="s">
        <v>27</v>
      </c>
      <c r="D183" s="60"/>
      <c r="E183" s="60"/>
      <c r="F183" s="42">
        <f>SUM(F175:F182)</f>
        <v>201320</v>
      </c>
      <c r="G183" s="176">
        <f>SUM(G175:G182)</f>
        <v>-5000</v>
      </c>
      <c r="H183" s="42">
        <f>SUM(H175:H182)</f>
        <v>61320</v>
      </c>
    </row>
    <row r="184" spans="1:8" ht="11.25" customHeight="1" thickBot="1">
      <c r="A184" s="88">
        <v>3721</v>
      </c>
      <c r="B184" s="89">
        <v>5169</v>
      </c>
      <c r="C184" s="89" t="s">
        <v>114</v>
      </c>
      <c r="D184" s="55"/>
      <c r="E184" s="55"/>
      <c r="F184" s="56">
        <v>10000</v>
      </c>
      <c r="G184" s="56"/>
      <c r="H184" s="56">
        <v>10000</v>
      </c>
    </row>
    <row r="185" spans="1:8" ht="11.25" customHeight="1" thickBot="1">
      <c r="A185" s="90">
        <v>3721</v>
      </c>
      <c r="B185" s="91"/>
      <c r="C185" s="92" t="s">
        <v>114</v>
      </c>
      <c r="D185" s="60"/>
      <c r="E185" s="60"/>
      <c r="F185" s="42">
        <f>SUM(F184)</f>
        <v>10000</v>
      </c>
      <c r="G185" s="42">
        <f>SUM(G184)</f>
        <v>0</v>
      </c>
      <c r="H185" s="42">
        <f>SUM(H184)</f>
        <v>10000</v>
      </c>
    </row>
    <row r="186" spans="1:8" ht="11.25" customHeight="1">
      <c r="A186" s="98">
        <v>3722</v>
      </c>
      <c r="B186" s="99">
        <v>5138</v>
      </c>
      <c r="C186" s="99" t="s">
        <v>13</v>
      </c>
      <c r="D186" s="50"/>
      <c r="E186" s="50"/>
      <c r="F186" s="51">
        <v>10000</v>
      </c>
      <c r="G186" s="51"/>
      <c r="H186" s="51">
        <v>10000</v>
      </c>
    </row>
    <row r="187" spans="1:8" ht="11.25" customHeight="1">
      <c r="A187" s="98">
        <v>3722</v>
      </c>
      <c r="B187" s="99">
        <v>5139</v>
      </c>
      <c r="C187" s="99" t="s">
        <v>158</v>
      </c>
      <c r="D187" s="50"/>
      <c r="E187" s="50"/>
      <c r="F187" s="51">
        <v>2000</v>
      </c>
      <c r="G187" s="51"/>
      <c r="H187" s="51">
        <v>2000</v>
      </c>
    </row>
    <row r="188" spans="1:8" ht="11.25" customHeight="1">
      <c r="A188" s="98">
        <v>3722</v>
      </c>
      <c r="B188" s="99">
        <v>5156</v>
      </c>
      <c r="C188" s="99" t="s">
        <v>166</v>
      </c>
      <c r="D188" s="50"/>
      <c r="E188" s="50"/>
      <c r="F188" s="51">
        <v>20600</v>
      </c>
      <c r="G188" s="51"/>
      <c r="H188" s="51">
        <v>20600</v>
      </c>
    </row>
    <row r="189" spans="1:8" ht="11.25" customHeight="1">
      <c r="A189" s="98">
        <v>3722</v>
      </c>
      <c r="B189" s="99">
        <v>5163</v>
      </c>
      <c r="C189" s="99" t="s">
        <v>172</v>
      </c>
      <c r="D189" s="50"/>
      <c r="E189" s="50"/>
      <c r="F189" s="51">
        <v>2400</v>
      </c>
      <c r="G189" s="51"/>
      <c r="H189" s="51">
        <v>2400</v>
      </c>
    </row>
    <row r="190" spans="1:8" ht="11.25" customHeight="1">
      <c r="A190" s="98">
        <v>3722</v>
      </c>
      <c r="B190" s="99">
        <v>5169</v>
      </c>
      <c r="C190" s="99" t="s">
        <v>54</v>
      </c>
      <c r="D190" s="50"/>
      <c r="E190" s="50"/>
      <c r="F190" s="51">
        <v>260000</v>
      </c>
      <c r="G190" s="51">
        <v>-20000</v>
      </c>
      <c r="H190" s="51">
        <v>240000</v>
      </c>
    </row>
    <row r="191" spans="1:8" ht="11.25" customHeight="1" thickBot="1">
      <c r="A191" s="95">
        <v>3722</v>
      </c>
      <c r="B191" s="96">
        <v>5171</v>
      </c>
      <c r="C191" s="96" t="s">
        <v>167</v>
      </c>
      <c r="D191" s="67"/>
      <c r="E191" s="67"/>
      <c r="F191" s="68">
        <v>5000</v>
      </c>
      <c r="G191" s="68"/>
      <c r="H191" s="68">
        <v>5000</v>
      </c>
    </row>
    <row r="192" spans="1:8" ht="11.25" customHeight="1" thickBot="1">
      <c r="A192" s="90">
        <v>3722</v>
      </c>
      <c r="B192" s="91"/>
      <c r="C192" s="43" t="s">
        <v>78</v>
      </c>
      <c r="D192" s="60"/>
      <c r="E192" s="60"/>
      <c r="F192" s="42">
        <f>SUM(F186:F191)</f>
        <v>300000</v>
      </c>
      <c r="G192" s="176">
        <f>SUM(G186:G191)</f>
        <v>-20000</v>
      </c>
      <c r="H192" s="42">
        <f>SUM(H186:H191)</f>
        <v>280000</v>
      </c>
    </row>
    <row r="193" spans="1:8" ht="11.25" customHeight="1" thickBot="1">
      <c r="A193" s="93">
        <v>3723</v>
      </c>
      <c r="B193" s="94">
        <v>5169</v>
      </c>
      <c r="C193" s="100" t="s">
        <v>185</v>
      </c>
      <c r="D193" s="64"/>
      <c r="E193" s="64"/>
      <c r="F193" s="47">
        <v>130000</v>
      </c>
      <c r="G193" s="47">
        <v>20000</v>
      </c>
      <c r="H193" s="47">
        <v>150000</v>
      </c>
    </row>
    <row r="194" spans="1:8" ht="11.25" customHeight="1" thickBot="1">
      <c r="A194" s="90">
        <v>3723</v>
      </c>
      <c r="B194" s="91"/>
      <c r="C194" s="43" t="s">
        <v>189</v>
      </c>
      <c r="D194" s="60"/>
      <c r="E194" s="60"/>
      <c r="F194" s="42">
        <f>SUM(F193:F193)</f>
        <v>130000</v>
      </c>
      <c r="G194" s="176">
        <f>SUM(G193:G193)</f>
        <v>20000</v>
      </c>
      <c r="H194" s="42">
        <f>SUM(H193:H193)</f>
        <v>150000</v>
      </c>
    </row>
    <row r="195" spans="1:8" ht="11.25" customHeight="1" thickBot="1">
      <c r="A195" s="95">
        <v>3725</v>
      </c>
      <c r="B195" s="96">
        <v>5139</v>
      </c>
      <c r="C195" s="101" t="s">
        <v>209</v>
      </c>
      <c r="D195" s="67"/>
      <c r="E195" s="67"/>
      <c r="F195" s="68">
        <v>2000</v>
      </c>
      <c r="G195" s="68"/>
      <c r="H195" s="68">
        <v>2000</v>
      </c>
    </row>
    <row r="196" spans="1:8" ht="11.25" customHeight="1" thickBot="1">
      <c r="A196" s="90">
        <v>3725</v>
      </c>
      <c r="B196" s="91"/>
      <c r="C196" s="43" t="s">
        <v>210</v>
      </c>
      <c r="D196" s="60"/>
      <c r="E196" s="60"/>
      <c r="F196" s="42">
        <f>SUM(F195)</f>
        <v>2000</v>
      </c>
      <c r="G196" s="42">
        <f>SUM(G195)</f>
        <v>0</v>
      </c>
      <c r="H196" s="42">
        <f>SUM(H195)</f>
        <v>2000</v>
      </c>
    </row>
    <row r="197" spans="1:8" ht="11.25" customHeight="1">
      <c r="A197" s="93">
        <v>3745</v>
      </c>
      <c r="B197" s="94">
        <v>5011</v>
      </c>
      <c r="C197" s="104" t="s">
        <v>125</v>
      </c>
      <c r="D197" s="105"/>
      <c r="E197" s="105"/>
      <c r="F197" s="47">
        <v>0</v>
      </c>
      <c r="G197" s="47"/>
      <c r="H197" s="47">
        <v>214376</v>
      </c>
    </row>
    <row r="198" spans="1:8" ht="11.25" customHeight="1">
      <c r="A198" s="98">
        <v>3745</v>
      </c>
      <c r="B198" s="99">
        <v>5031</v>
      </c>
      <c r="C198" s="106" t="s">
        <v>126</v>
      </c>
      <c r="D198" s="107"/>
      <c r="E198" s="107"/>
      <c r="F198" s="51">
        <v>0</v>
      </c>
      <c r="G198" s="51"/>
      <c r="H198" s="51">
        <v>53180</v>
      </c>
    </row>
    <row r="199" spans="1:8" ht="11.25" customHeight="1">
      <c r="A199" s="98">
        <v>3745</v>
      </c>
      <c r="B199" s="99">
        <v>5032</v>
      </c>
      <c r="C199" s="106" t="s">
        <v>127</v>
      </c>
      <c r="D199" s="107"/>
      <c r="E199" s="107"/>
      <c r="F199" s="51">
        <v>0</v>
      </c>
      <c r="G199" s="51"/>
      <c r="H199" s="51">
        <v>19344</v>
      </c>
    </row>
    <row r="200" spans="1:8" ht="11.25" customHeight="1">
      <c r="A200" s="98">
        <v>3745</v>
      </c>
      <c r="B200" s="99">
        <v>5021</v>
      </c>
      <c r="C200" s="106" t="s">
        <v>145</v>
      </c>
      <c r="D200" s="107"/>
      <c r="E200" s="107"/>
      <c r="F200" s="51">
        <v>120000</v>
      </c>
      <c r="G200" s="51"/>
      <c r="H200" s="51">
        <v>120000</v>
      </c>
    </row>
    <row r="201" spans="1:8" ht="11.25" customHeight="1">
      <c r="A201" s="98">
        <v>3745</v>
      </c>
      <c r="B201" s="99">
        <v>5131</v>
      </c>
      <c r="C201" s="106" t="s">
        <v>186</v>
      </c>
      <c r="D201" s="107"/>
      <c r="E201" s="107"/>
      <c r="F201" s="51">
        <v>500</v>
      </c>
      <c r="G201" s="51"/>
      <c r="H201" s="51">
        <v>500</v>
      </c>
    </row>
    <row r="202" spans="1:8" ht="11.25" customHeight="1">
      <c r="A202" s="98">
        <v>3745</v>
      </c>
      <c r="B202" s="99">
        <v>5132</v>
      </c>
      <c r="C202" s="106" t="s">
        <v>187</v>
      </c>
      <c r="D202" s="107"/>
      <c r="E202" s="107"/>
      <c r="F202" s="51">
        <v>5000</v>
      </c>
      <c r="G202" s="51"/>
      <c r="H202" s="51">
        <v>15000</v>
      </c>
    </row>
    <row r="203" spans="1:8" ht="11.25" customHeight="1">
      <c r="A203" s="98">
        <v>3745</v>
      </c>
      <c r="B203" s="99">
        <v>5137</v>
      </c>
      <c r="C203" s="106" t="s">
        <v>163</v>
      </c>
      <c r="D203" s="107"/>
      <c r="E203" s="107"/>
      <c r="F203" s="51">
        <v>2000</v>
      </c>
      <c r="G203" s="51"/>
      <c r="H203" s="51">
        <v>18000</v>
      </c>
    </row>
    <row r="204" spans="1:8" ht="11.25" customHeight="1">
      <c r="A204" s="98">
        <v>3745</v>
      </c>
      <c r="B204" s="99">
        <v>5139</v>
      </c>
      <c r="C204" s="106" t="s">
        <v>99</v>
      </c>
      <c r="D204" s="107"/>
      <c r="E204" s="107"/>
      <c r="F204" s="51">
        <v>25500</v>
      </c>
      <c r="G204" s="51"/>
      <c r="H204" s="51">
        <v>25500</v>
      </c>
    </row>
    <row r="205" spans="1:8" ht="11.25" customHeight="1">
      <c r="A205" s="98">
        <v>3745</v>
      </c>
      <c r="B205" s="99">
        <v>5156</v>
      </c>
      <c r="C205" s="106" t="s">
        <v>55</v>
      </c>
      <c r="D205" s="107"/>
      <c r="E205" s="107"/>
      <c r="F205" s="51">
        <v>20000</v>
      </c>
      <c r="G205" s="51"/>
      <c r="H205" s="51">
        <v>20000</v>
      </c>
    </row>
    <row r="206" spans="1:8" ht="11.25" customHeight="1">
      <c r="A206" s="98">
        <v>3745</v>
      </c>
      <c r="B206" s="99">
        <v>5169</v>
      </c>
      <c r="C206" s="106" t="s">
        <v>100</v>
      </c>
      <c r="D206" s="107"/>
      <c r="E206" s="107"/>
      <c r="F206" s="51">
        <v>20000</v>
      </c>
      <c r="G206" s="51"/>
      <c r="H206" s="51">
        <v>73000</v>
      </c>
    </row>
    <row r="207" spans="1:8" ht="11.25" customHeight="1">
      <c r="A207" s="98">
        <v>3745</v>
      </c>
      <c r="B207" s="99">
        <v>5171</v>
      </c>
      <c r="C207" s="106" t="s">
        <v>14</v>
      </c>
      <c r="D207" s="107"/>
      <c r="E207" s="107"/>
      <c r="F207" s="51">
        <v>10000</v>
      </c>
      <c r="G207" s="51"/>
      <c r="H207" s="51">
        <v>10000</v>
      </c>
    </row>
    <row r="208" spans="1:8" ht="11.25" customHeight="1" thickBot="1">
      <c r="A208" s="95">
        <v>3745</v>
      </c>
      <c r="B208" s="96">
        <v>5424</v>
      </c>
      <c r="C208" s="108" t="s">
        <v>159</v>
      </c>
      <c r="D208" s="109"/>
      <c r="E208" s="109"/>
      <c r="F208" s="68">
        <v>0</v>
      </c>
      <c r="G208" s="68"/>
      <c r="H208" s="68">
        <v>0</v>
      </c>
    </row>
    <row r="209" spans="1:8" ht="11.25" customHeight="1" thickBot="1">
      <c r="A209" s="90">
        <v>3745</v>
      </c>
      <c r="B209" s="91"/>
      <c r="C209" s="43" t="s">
        <v>85</v>
      </c>
      <c r="D209" s="60"/>
      <c r="E209" s="60"/>
      <c r="F209" s="42">
        <f>SUM(F197:F208)</f>
        <v>203000</v>
      </c>
      <c r="G209" s="42">
        <f>SUM(G197:G208)</f>
        <v>0</v>
      </c>
      <c r="H209" s="42">
        <f>SUM(H197:H208)</f>
        <v>568900</v>
      </c>
    </row>
    <row r="210" spans="1:8" ht="11.25" customHeight="1" thickBot="1">
      <c r="A210" s="95">
        <v>3900</v>
      </c>
      <c r="B210" s="96">
        <v>5222</v>
      </c>
      <c r="C210" s="101" t="s">
        <v>268</v>
      </c>
      <c r="D210" s="67"/>
      <c r="E210" s="67"/>
      <c r="F210" s="68">
        <v>0</v>
      </c>
      <c r="G210" s="68"/>
      <c r="H210" s="68">
        <v>0</v>
      </c>
    </row>
    <row r="211" spans="1:8" ht="11.25" customHeight="1" thickBot="1">
      <c r="A211" s="90">
        <v>3900</v>
      </c>
      <c r="B211" s="91"/>
      <c r="C211" s="43" t="s">
        <v>267</v>
      </c>
      <c r="D211" s="60"/>
      <c r="E211" s="60"/>
      <c r="F211" s="42">
        <f>SUM(F210)</f>
        <v>0</v>
      </c>
      <c r="G211" s="42">
        <f>SUM(G210)</f>
        <v>0</v>
      </c>
      <c r="H211" s="42">
        <f>SUM(H210)</f>
        <v>0</v>
      </c>
    </row>
    <row r="212" spans="1:8" ht="11.25" customHeight="1" thickBot="1">
      <c r="A212" s="88">
        <v>4378</v>
      </c>
      <c r="B212" s="89">
        <v>5339</v>
      </c>
      <c r="C212" s="89" t="s">
        <v>129</v>
      </c>
      <c r="D212" s="55"/>
      <c r="E212" s="55"/>
      <c r="F212" s="56">
        <v>5000</v>
      </c>
      <c r="G212" s="56"/>
      <c r="H212" s="56">
        <v>5000</v>
      </c>
    </row>
    <row r="213" spans="1:8" ht="11.25" customHeight="1" thickBot="1">
      <c r="A213" s="90">
        <v>4378</v>
      </c>
      <c r="B213" s="91"/>
      <c r="C213" s="92" t="s">
        <v>130</v>
      </c>
      <c r="D213" s="60"/>
      <c r="E213" s="60"/>
      <c r="F213" s="42">
        <f>SUM(F212)</f>
        <v>5000</v>
      </c>
      <c r="G213" s="42">
        <f>SUM(G212)</f>
        <v>0</v>
      </c>
      <c r="H213" s="42">
        <f>SUM(H212)</f>
        <v>5000</v>
      </c>
    </row>
    <row r="214" spans="1:8" ht="11.25" customHeight="1">
      <c r="A214" s="185">
        <v>5511</v>
      </c>
      <c r="B214" s="186">
        <v>5019</v>
      </c>
      <c r="C214" s="186" t="s">
        <v>311</v>
      </c>
      <c r="D214" s="187"/>
      <c r="E214" s="187"/>
      <c r="F214" s="61"/>
      <c r="G214" s="61">
        <v>3500</v>
      </c>
      <c r="H214" s="61">
        <v>3500</v>
      </c>
    </row>
    <row r="215" spans="1:8" ht="11.25" customHeight="1">
      <c r="A215" s="184">
        <v>5511</v>
      </c>
      <c r="B215" s="182">
        <v>5039</v>
      </c>
      <c r="C215" s="182" t="s">
        <v>312</v>
      </c>
      <c r="D215" s="183"/>
      <c r="E215" s="183"/>
      <c r="F215" s="56"/>
      <c r="G215" s="56">
        <v>1200</v>
      </c>
      <c r="H215" s="56">
        <v>1200</v>
      </c>
    </row>
    <row r="216" spans="1:8" ht="11.25" customHeight="1">
      <c r="A216" s="98">
        <v>5511</v>
      </c>
      <c r="B216" s="99">
        <v>5139</v>
      </c>
      <c r="C216" s="99" t="s">
        <v>116</v>
      </c>
      <c r="D216" s="50"/>
      <c r="E216" s="50"/>
      <c r="F216" s="51">
        <v>5000</v>
      </c>
      <c r="G216" s="51"/>
      <c r="H216" s="51">
        <v>5000</v>
      </c>
    </row>
    <row r="217" spans="1:8" ht="11.25" customHeight="1">
      <c r="A217" s="98">
        <v>5511</v>
      </c>
      <c r="B217" s="99">
        <v>5156</v>
      </c>
      <c r="C217" s="99" t="s">
        <v>117</v>
      </c>
      <c r="D217" s="50"/>
      <c r="E217" s="50"/>
      <c r="F217" s="51">
        <v>20000</v>
      </c>
      <c r="G217" s="51">
        <v>-4700</v>
      </c>
      <c r="H217" s="51">
        <v>16300</v>
      </c>
    </row>
    <row r="218" spans="1:8" ht="11.25" customHeight="1">
      <c r="A218" s="98">
        <v>5511</v>
      </c>
      <c r="B218" s="99">
        <v>5167</v>
      </c>
      <c r="C218" s="99" t="s">
        <v>211</v>
      </c>
      <c r="D218" s="50"/>
      <c r="E218" s="50"/>
      <c r="F218" s="51">
        <v>2000</v>
      </c>
      <c r="G218" s="51"/>
      <c r="H218" s="51">
        <v>19500</v>
      </c>
    </row>
    <row r="219" spans="1:8" ht="11.25" customHeight="1">
      <c r="A219" s="98">
        <v>5511</v>
      </c>
      <c r="B219" s="99">
        <v>5169</v>
      </c>
      <c r="C219" s="99" t="s">
        <v>168</v>
      </c>
      <c r="D219" s="50"/>
      <c r="E219" s="50"/>
      <c r="F219" s="51">
        <v>5000</v>
      </c>
      <c r="G219" s="51"/>
      <c r="H219" s="51">
        <v>10000</v>
      </c>
    </row>
    <row r="220" spans="1:8" ht="11.25" customHeight="1">
      <c r="A220" s="98">
        <v>5511</v>
      </c>
      <c r="B220" s="99">
        <v>5171</v>
      </c>
      <c r="C220" s="99" t="s">
        <v>259</v>
      </c>
      <c r="D220" s="50"/>
      <c r="E220" s="50"/>
      <c r="F220" s="51">
        <v>15000</v>
      </c>
      <c r="G220" s="51"/>
      <c r="H220" s="51">
        <v>15000</v>
      </c>
    </row>
    <row r="221" spans="1:8" ht="11.25" customHeight="1" thickBot="1">
      <c r="A221" s="98">
        <v>5511</v>
      </c>
      <c r="B221" s="99">
        <v>6121</v>
      </c>
      <c r="C221" s="99" t="s">
        <v>212</v>
      </c>
      <c r="D221" s="50"/>
      <c r="E221" s="50"/>
      <c r="F221" s="51">
        <v>100000</v>
      </c>
      <c r="G221" s="51"/>
      <c r="H221" s="51">
        <v>20000</v>
      </c>
    </row>
    <row r="222" spans="1:8" ht="11.25" customHeight="1" thickBot="1">
      <c r="A222" s="90">
        <v>5511</v>
      </c>
      <c r="B222" s="91"/>
      <c r="C222" s="92" t="s">
        <v>115</v>
      </c>
      <c r="D222" s="60"/>
      <c r="E222" s="60"/>
      <c r="F222" s="42">
        <f>SUM(F216:F221)</f>
        <v>147000</v>
      </c>
      <c r="G222" s="176">
        <f>SUM(G214:G221)</f>
        <v>0</v>
      </c>
      <c r="H222" s="42">
        <f>SUM(H214:H221)</f>
        <v>90500</v>
      </c>
    </row>
    <row r="223" spans="1:8" ht="11.25" customHeight="1" thickBot="1">
      <c r="A223" s="93">
        <v>5512</v>
      </c>
      <c r="B223" s="94">
        <v>5222</v>
      </c>
      <c r="C223" s="94" t="s">
        <v>101</v>
      </c>
      <c r="D223" s="64"/>
      <c r="E223" s="64"/>
      <c r="F223" s="47">
        <v>3000</v>
      </c>
      <c r="G223" s="47"/>
      <c r="H223" s="47">
        <v>15000</v>
      </c>
    </row>
    <row r="224" spans="1:8" ht="11.25" customHeight="1" thickBot="1">
      <c r="A224" s="90">
        <v>5512</v>
      </c>
      <c r="B224" s="91"/>
      <c r="C224" s="43" t="s">
        <v>86</v>
      </c>
      <c r="D224" s="60"/>
      <c r="E224" s="60"/>
      <c r="F224" s="42">
        <f>SUM(F223:F223)</f>
        <v>3000</v>
      </c>
      <c r="G224" s="42">
        <f>SUM(G223:G223)</f>
        <v>0</v>
      </c>
      <c r="H224" s="42">
        <f>SUM(H223:H223)</f>
        <v>15000</v>
      </c>
    </row>
    <row r="225" spans="1:8" ht="11.25" customHeight="1">
      <c r="A225" s="93">
        <v>6112</v>
      </c>
      <c r="B225" s="94">
        <v>5021</v>
      </c>
      <c r="C225" s="94" t="s">
        <v>111</v>
      </c>
      <c r="D225" s="64"/>
      <c r="E225" s="64"/>
      <c r="F225" s="47">
        <v>21600</v>
      </c>
      <c r="G225" s="47"/>
      <c r="H225" s="47">
        <v>21600</v>
      </c>
    </row>
    <row r="226" spans="1:8" ht="11.25" customHeight="1">
      <c r="A226" s="93">
        <v>6112</v>
      </c>
      <c r="B226" s="94">
        <v>5023</v>
      </c>
      <c r="C226" s="94" t="s">
        <v>111</v>
      </c>
      <c r="D226" s="64"/>
      <c r="E226" s="64"/>
      <c r="F226" s="47">
        <v>784400</v>
      </c>
      <c r="G226" s="47"/>
      <c r="H226" s="47">
        <v>784400</v>
      </c>
    </row>
    <row r="227" spans="1:8" ht="11.25" customHeight="1">
      <c r="A227" s="98">
        <v>6112</v>
      </c>
      <c r="B227" s="99">
        <v>5031</v>
      </c>
      <c r="C227" s="99" t="s">
        <v>56</v>
      </c>
      <c r="D227" s="50"/>
      <c r="E227" s="50"/>
      <c r="F227" s="51">
        <v>145000</v>
      </c>
      <c r="G227" s="51"/>
      <c r="H227" s="51">
        <v>145000</v>
      </c>
    </row>
    <row r="228" spans="1:8" ht="11.25" customHeight="1">
      <c r="A228" s="98">
        <v>6112</v>
      </c>
      <c r="B228" s="99">
        <v>5032</v>
      </c>
      <c r="C228" s="99" t="s">
        <v>57</v>
      </c>
      <c r="D228" s="50"/>
      <c r="E228" s="50"/>
      <c r="F228" s="51">
        <v>73000</v>
      </c>
      <c r="G228" s="51"/>
      <c r="H228" s="51">
        <v>73000</v>
      </c>
    </row>
    <row r="229" spans="1:8" ht="11.25" customHeight="1">
      <c r="A229" s="98">
        <v>6112</v>
      </c>
      <c r="B229" s="99">
        <v>5167</v>
      </c>
      <c r="C229" s="99" t="s">
        <v>173</v>
      </c>
      <c r="D229" s="50"/>
      <c r="E229" s="50"/>
      <c r="F229" s="51">
        <v>7000</v>
      </c>
      <c r="G229" s="51"/>
      <c r="H229" s="51">
        <v>7000</v>
      </c>
    </row>
    <row r="230" spans="1:8" ht="11.25" customHeight="1">
      <c r="A230" s="98">
        <v>6112</v>
      </c>
      <c r="B230" s="99">
        <v>5173</v>
      </c>
      <c r="C230" s="99" t="s">
        <v>67</v>
      </c>
      <c r="D230" s="50"/>
      <c r="E230" s="50"/>
      <c r="F230" s="51">
        <v>40000</v>
      </c>
      <c r="G230" s="51"/>
      <c r="H230" s="51">
        <v>40000</v>
      </c>
    </row>
    <row r="231" spans="1:8" ht="11.25" customHeight="1" thickBot="1">
      <c r="A231" s="98">
        <v>6112</v>
      </c>
      <c r="B231" s="99">
        <v>5176</v>
      </c>
      <c r="C231" s="99" t="s">
        <v>118</v>
      </c>
      <c r="D231" s="50"/>
      <c r="E231" s="50"/>
      <c r="F231" s="51">
        <v>500</v>
      </c>
      <c r="G231" s="51"/>
      <c r="H231" s="51">
        <v>500</v>
      </c>
    </row>
    <row r="232" spans="1:8" ht="11.25" customHeight="1" thickBot="1">
      <c r="A232" s="90">
        <v>6112</v>
      </c>
      <c r="B232" s="91"/>
      <c r="C232" s="43" t="s">
        <v>87</v>
      </c>
      <c r="D232" s="60"/>
      <c r="E232" s="60"/>
      <c r="F232" s="42">
        <f>SUM(F225:F231)</f>
        <v>1071500</v>
      </c>
      <c r="G232" s="42">
        <f>SUM(G225:G231)</f>
        <v>0</v>
      </c>
      <c r="H232" s="42">
        <f>SUM(H225:H231)</f>
        <v>1071500</v>
      </c>
    </row>
    <row r="233" spans="1:8" ht="11.25" customHeight="1">
      <c r="A233" s="93">
        <v>6115</v>
      </c>
      <c r="B233" s="94">
        <v>5021</v>
      </c>
      <c r="C233" s="94" t="s">
        <v>296</v>
      </c>
      <c r="D233" s="64"/>
      <c r="E233" s="64"/>
      <c r="F233" s="47"/>
      <c r="G233" s="47"/>
      <c r="H233" s="47">
        <v>40000</v>
      </c>
    </row>
    <row r="234" spans="1:8" ht="11.25" customHeight="1">
      <c r="A234" s="93">
        <v>6115</v>
      </c>
      <c r="B234" s="94">
        <v>5139</v>
      </c>
      <c r="C234" s="94" t="s">
        <v>297</v>
      </c>
      <c r="D234" s="64"/>
      <c r="E234" s="64"/>
      <c r="F234" s="47"/>
      <c r="G234" s="47"/>
      <c r="H234" s="47">
        <v>1000</v>
      </c>
    </row>
    <row r="235" spans="1:8" ht="11.25" customHeight="1">
      <c r="A235" s="98">
        <v>6115</v>
      </c>
      <c r="B235" s="99">
        <v>5155</v>
      </c>
      <c r="C235" s="99" t="s">
        <v>298</v>
      </c>
      <c r="D235" s="50"/>
      <c r="E235" s="50"/>
      <c r="F235" s="51"/>
      <c r="G235" s="51"/>
      <c r="H235" s="51">
        <v>1000</v>
      </c>
    </row>
    <row r="236" spans="1:8" ht="11.25" customHeight="1">
      <c r="A236" s="98">
        <v>6115</v>
      </c>
      <c r="B236" s="99">
        <v>5162</v>
      </c>
      <c r="C236" s="99" t="s">
        <v>299</v>
      </c>
      <c r="D236" s="50"/>
      <c r="E236" s="50"/>
      <c r="F236" s="51"/>
      <c r="G236" s="51"/>
      <c r="H236" s="51">
        <v>1000</v>
      </c>
    </row>
    <row r="237" spans="1:8" ht="11.25" customHeight="1">
      <c r="A237" s="98">
        <v>6115</v>
      </c>
      <c r="B237" s="99">
        <v>5168</v>
      </c>
      <c r="C237" s="99" t="s">
        <v>300</v>
      </c>
      <c r="D237" s="50"/>
      <c r="E237" s="50"/>
      <c r="F237" s="51"/>
      <c r="G237" s="51"/>
      <c r="H237" s="51">
        <v>2000</v>
      </c>
    </row>
    <row r="238" spans="1:8" ht="11.25" customHeight="1">
      <c r="A238" s="98">
        <v>6115</v>
      </c>
      <c r="B238" s="99">
        <v>5169</v>
      </c>
      <c r="C238" s="99" t="s">
        <v>301</v>
      </c>
      <c r="D238" s="50"/>
      <c r="E238" s="50"/>
      <c r="F238" s="51"/>
      <c r="G238" s="51"/>
      <c r="H238" s="51">
        <v>5000</v>
      </c>
    </row>
    <row r="239" spans="1:8" ht="11.25" customHeight="1">
      <c r="A239" s="98">
        <v>6115</v>
      </c>
      <c r="B239" s="99">
        <v>5173</v>
      </c>
      <c r="C239" s="99" t="s">
        <v>302</v>
      </c>
      <c r="D239" s="50"/>
      <c r="E239" s="50"/>
      <c r="F239" s="51"/>
      <c r="G239" s="51"/>
      <c r="H239" s="51">
        <v>2000</v>
      </c>
    </row>
    <row r="240" spans="1:8" ht="11.25" customHeight="1" thickBot="1">
      <c r="A240" s="98">
        <v>6115</v>
      </c>
      <c r="B240" s="99">
        <v>5909</v>
      </c>
      <c r="C240" s="99" t="s">
        <v>303</v>
      </c>
      <c r="D240" s="50"/>
      <c r="E240" s="50"/>
      <c r="F240" s="51"/>
      <c r="G240" s="51"/>
      <c r="H240" s="51">
        <v>42000</v>
      </c>
    </row>
    <row r="241" spans="1:8" ht="11.25" customHeight="1" thickBot="1">
      <c r="A241" s="90">
        <v>6115</v>
      </c>
      <c r="B241" s="91"/>
      <c r="C241" s="43" t="s">
        <v>295</v>
      </c>
      <c r="D241" s="60"/>
      <c r="E241" s="60"/>
      <c r="F241" s="42">
        <f>SUM(F233:F240)</f>
        <v>0</v>
      </c>
      <c r="G241" s="42">
        <f>SUM(G233:G240)</f>
        <v>0</v>
      </c>
      <c r="H241" s="42">
        <f>SUM(H233:H240)</f>
        <v>94000</v>
      </c>
    </row>
    <row r="242" spans="1:8" ht="11.25" customHeight="1" thickBot="1">
      <c r="A242" s="95">
        <v>6117</v>
      </c>
      <c r="B242" s="96">
        <v>5909</v>
      </c>
      <c r="C242" s="101" t="s">
        <v>269</v>
      </c>
      <c r="D242" s="67"/>
      <c r="E242" s="67"/>
      <c r="F242" s="68">
        <v>0</v>
      </c>
      <c r="G242" s="68"/>
      <c r="H242" s="68">
        <v>0</v>
      </c>
    </row>
    <row r="243" spans="1:8" ht="11.25" customHeight="1" thickBot="1">
      <c r="A243" s="90">
        <v>6117</v>
      </c>
      <c r="B243" s="91"/>
      <c r="C243" s="43" t="s">
        <v>261</v>
      </c>
      <c r="D243" s="60"/>
      <c r="E243" s="60"/>
      <c r="F243" s="42">
        <f>SUM(F242:F242)</f>
        <v>0</v>
      </c>
      <c r="G243" s="42">
        <f>SUM(G242:G242)</f>
        <v>0</v>
      </c>
      <c r="H243" s="42">
        <f>SUM(H242:H242)</f>
        <v>0</v>
      </c>
    </row>
    <row r="244" spans="1:8" ht="11.25" customHeight="1">
      <c r="A244" s="93">
        <v>6171</v>
      </c>
      <c r="B244" s="94">
        <v>5011</v>
      </c>
      <c r="C244" s="94" t="s">
        <v>91</v>
      </c>
      <c r="D244" s="64"/>
      <c r="E244" s="64"/>
      <c r="F244" s="47">
        <v>360000</v>
      </c>
      <c r="G244" s="47"/>
      <c r="H244" s="47">
        <v>360000</v>
      </c>
    </row>
    <row r="245" spans="1:8" ht="11.25" customHeight="1">
      <c r="A245" s="98">
        <v>6171</v>
      </c>
      <c r="B245" s="99">
        <v>5031</v>
      </c>
      <c r="C245" s="99" t="s">
        <v>92</v>
      </c>
      <c r="D245" s="50"/>
      <c r="E245" s="50"/>
      <c r="F245" s="51">
        <v>90000</v>
      </c>
      <c r="G245" s="51"/>
      <c r="H245" s="51">
        <v>90000</v>
      </c>
    </row>
    <row r="246" spans="1:8" ht="11.25" customHeight="1">
      <c r="A246" s="98">
        <v>6171</v>
      </c>
      <c r="B246" s="99">
        <v>5032</v>
      </c>
      <c r="C246" s="99" t="s">
        <v>93</v>
      </c>
      <c r="D246" s="50"/>
      <c r="E246" s="50"/>
      <c r="F246" s="51">
        <v>35000</v>
      </c>
      <c r="G246" s="51"/>
      <c r="H246" s="51">
        <v>35000</v>
      </c>
    </row>
    <row r="247" spans="1:8" ht="11.25" customHeight="1">
      <c r="A247" s="98">
        <v>6171</v>
      </c>
      <c r="B247" s="99">
        <v>5038</v>
      </c>
      <c r="C247" s="99" t="s">
        <v>58</v>
      </c>
      <c r="D247" s="50"/>
      <c r="E247" s="50"/>
      <c r="F247" s="51">
        <v>2500</v>
      </c>
      <c r="G247" s="51"/>
      <c r="H247" s="51">
        <v>2500</v>
      </c>
    </row>
    <row r="248" spans="1:8" ht="11.25" customHeight="1">
      <c r="A248" s="98">
        <v>6171</v>
      </c>
      <c r="B248" s="99">
        <v>5136</v>
      </c>
      <c r="C248" s="99" t="s">
        <v>120</v>
      </c>
      <c r="D248" s="50"/>
      <c r="E248" s="50"/>
      <c r="F248" s="51">
        <v>10000</v>
      </c>
      <c r="G248" s="51"/>
      <c r="H248" s="51">
        <v>10000</v>
      </c>
    </row>
    <row r="249" spans="1:8" ht="11.25" customHeight="1">
      <c r="A249" s="98">
        <v>6171</v>
      </c>
      <c r="B249" s="99">
        <v>5137</v>
      </c>
      <c r="C249" s="99" t="s">
        <v>119</v>
      </c>
      <c r="D249" s="50"/>
      <c r="E249" s="50"/>
      <c r="F249" s="51">
        <v>50000</v>
      </c>
      <c r="G249" s="51"/>
      <c r="H249" s="51">
        <v>75000</v>
      </c>
    </row>
    <row r="250" spans="1:8" ht="11.25" customHeight="1">
      <c r="A250" s="98">
        <v>6171</v>
      </c>
      <c r="B250" s="99">
        <v>5139</v>
      </c>
      <c r="C250" s="99" t="s">
        <v>59</v>
      </c>
      <c r="D250" s="50"/>
      <c r="E250" s="50"/>
      <c r="F250" s="51">
        <v>60000</v>
      </c>
      <c r="G250" s="51"/>
      <c r="H250" s="51">
        <v>60000</v>
      </c>
    </row>
    <row r="251" spans="1:8" ht="11.25" customHeight="1">
      <c r="A251" s="98">
        <v>6171</v>
      </c>
      <c r="B251" s="99">
        <v>5154</v>
      </c>
      <c r="C251" s="99" t="s">
        <v>60</v>
      </c>
      <c r="D251" s="50"/>
      <c r="E251" s="50"/>
      <c r="F251" s="51">
        <v>23000</v>
      </c>
      <c r="G251" s="51"/>
      <c r="H251" s="51">
        <v>23000</v>
      </c>
    </row>
    <row r="252" spans="1:8" ht="11.25" customHeight="1">
      <c r="A252" s="98">
        <v>6171</v>
      </c>
      <c r="B252" s="99">
        <v>5161</v>
      </c>
      <c r="C252" s="99" t="s">
        <v>61</v>
      </c>
      <c r="D252" s="50"/>
      <c r="E252" s="50"/>
      <c r="F252" s="51">
        <v>7000</v>
      </c>
      <c r="G252" s="51"/>
      <c r="H252" s="51">
        <v>7000</v>
      </c>
    </row>
    <row r="253" spans="1:8" ht="11.25" customHeight="1">
      <c r="A253" s="98">
        <v>6171</v>
      </c>
      <c r="B253" s="99">
        <v>5162</v>
      </c>
      <c r="C253" s="99" t="s">
        <v>62</v>
      </c>
      <c r="D253" s="50"/>
      <c r="E253" s="50"/>
      <c r="F253" s="51">
        <v>15000</v>
      </c>
      <c r="G253" s="51"/>
      <c r="H253" s="51">
        <v>15000</v>
      </c>
    </row>
    <row r="254" spans="1:8" ht="11.25" customHeight="1">
      <c r="A254" s="98">
        <v>6171</v>
      </c>
      <c r="B254" s="99">
        <v>5166</v>
      </c>
      <c r="C254" s="99" t="s">
        <v>102</v>
      </c>
      <c r="D254" s="50"/>
      <c r="E254" s="50"/>
      <c r="F254" s="51">
        <v>43560</v>
      </c>
      <c r="G254" s="51"/>
      <c r="H254" s="51">
        <v>43560</v>
      </c>
    </row>
    <row r="255" spans="1:8" ht="11.25" customHeight="1">
      <c r="A255" s="98">
        <v>6171</v>
      </c>
      <c r="B255" s="99">
        <v>5167</v>
      </c>
      <c r="C255" s="99" t="s">
        <v>63</v>
      </c>
      <c r="D255" s="50"/>
      <c r="E255" s="50"/>
      <c r="F255" s="51">
        <v>10000</v>
      </c>
      <c r="G255" s="51"/>
      <c r="H255" s="51">
        <v>10000</v>
      </c>
    </row>
    <row r="256" spans="1:8" ht="11.25" customHeight="1">
      <c r="A256" s="98">
        <v>6171</v>
      </c>
      <c r="B256" s="99">
        <v>5168</v>
      </c>
      <c r="C256" s="99" t="s">
        <v>142</v>
      </c>
      <c r="D256" s="50"/>
      <c r="E256" s="50"/>
      <c r="F256" s="51">
        <v>100600</v>
      </c>
      <c r="G256" s="51"/>
      <c r="H256" s="51">
        <v>100600</v>
      </c>
    </row>
    <row r="257" spans="1:8" ht="11.25" customHeight="1">
      <c r="A257" s="98">
        <v>6171</v>
      </c>
      <c r="B257" s="99">
        <v>5169</v>
      </c>
      <c r="C257" s="99" t="s">
        <v>64</v>
      </c>
      <c r="D257" s="50"/>
      <c r="E257" s="50"/>
      <c r="F257" s="51">
        <v>50000</v>
      </c>
      <c r="G257" s="51"/>
      <c r="H257" s="51">
        <v>50000</v>
      </c>
    </row>
    <row r="258" spans="1:8" ht="11.25" customHeight="1">
      <c r="A258" s="98">
        <v>6171</v>
      </c>
      <c r="B258" s="99">
        <v>5171</v>
      </c>
      <c r="C258" s="99" t="s">
        <v>103</v>
      </c>
      <c r="D258" s="50"/>
      <c r="E258" s="50"/>
      <c r="F258" s="51">
        <v>20000</v>
      </c>
      <c r="G258" s="51"/>
      <c r="H258" s="51">
        <v>20000</v>
      </c>
    </row>
    <row r="259" spans="1:8" ht="11.25" customHeight="1">
      <c r="A259" s="98">
        <v>6171</v>
      </c>
      <c r="B259" s="99">
        <v>5173</v>
      </c>
      <c r="C259" s="99" t="s">
        <v>104</v>
      </c>
      <c r="D259" s="50"/>
      <c r="E259" s="50"/>
      <c r="F259" s="51">
        <v>1000</v>
      </c>
      <c r="G259" s="51"/>
      <c r="H259" s="51">
        <v>1000</v>
      </c>
    </row>
    <row r="260" spans="1:8" ht="11.25" customHeight="1">
      <c r="A260" s="98">
        <v>6171</v>
      </c>
      <c r="B260" s="99">
        <v>5175</v>
      </c>
      <c r="C260" s="99" t="s">
        <v>65</v>
      </c>
      <c r="D260" s="50"/>
      <c r="E260" s="50"/>
      <c r="F260" s="51">
        <v>5000</v>
      </c>
      <c r="G260" s="51"/>
      <c r="H260" s="51">
        <v>5000</v>
      </c>
    </row>
    <row r="261" spans="1:8" ht="11.25" customHeight="1">
      <c r="A261" s="98">
        <v>6171</v>
      </c>
      <c r="B261" s="99">
        <v>5178</v>
      </c>
      <c r="C261" s="99" t="s">
        <v>213</v>
      </c>
      <c r="D261" s="50"/>
      <c r="E261" s="50"/>
      <c r="F261" s="51">
        <v>10200</v>
      </c>
      <c r="G261" s="51"/>
      <c r="H261" s="51">
        <v>10200</v>
      </c>
    </row>
    <row r="262" spans="1:8" ht="11.25" customHeight="1">
      <c r="A262" s="98">
        <v>6171</v>
      </c>
      <c r="B262" s="99">
        <v>5179</v>
      </c>
      <c r="C262" s="99" t="s">
        <v>95</v>
      </c>
      <c r="D262" s="50"/>
      <c r="E262" s="50"/>
      <c r="F262" s="51">
        <v>3140</v>
      </c>
      <c r="G262" s="51"/>
      <c r="H262" s="51">
        <v>3158</v>
      </c>
    </row>
    <row r="263" spans="1:8" ht="11.25" customHeight="1">
      <c r="A263" s="98">
        <v>6171</v>
      </c>
      <c r="B263" s="99">
        <v>5221</v>
      </c>
      <c r="C263" s="99" t="s">
        <v>160</v>
      </c>
      <c r="D263" s="50"/>
      <c r="E263" s="50"/>
      <c r="F263" s="51">
        <v>2000</v>
      </c>
      <c r="G263" s="51"/>
      <c r="H263" s="51">
        <v>2000</v>
      </c>
    </row>
    <row r="264" spans="1:8" ht="11.25" customHeight="1">
      <c r="A264" s="98">
        <v>6171</v>
      </c>
      <c r="B264" s="99">
        <v>5321</v>
      </c>
      <c r="C264" s="99" t="s">
        <v>188</v>
      </c>
      <c r="D264" s="50"/>
      <c r="E264" s="50"/>
      <c r="F264" s="51">
        <v>1000</v>
      </c>
      <c r="G264" s="51"/>
      <c r="H264" s="51">
        <v>6038</v>
      </c>
    </row>
    <row r="265" spans="1:8" ht="11.25" customHeight="1" thickBot="1">
      <c r="A265" s="98">
        <v>6171</v>
      </c>
      <c r="B265" s="99">
        <v>5329</v>
      </c>
      <c r="C265" s="99" t="s">
        <v>139</v>
      </c>
      <c r="D265" s="50"/>
      <c r="E265" s="50"/>
      <c r="F265" s="51">
        <v>2000</v>
      </c>
      <c r="G265" s="51"/>
      <c r="H265" s="51">
        <v>2000</v>
      </c>
    </row>
    <row r="266" spans="1:8" ht="11.25" customHeight="1" thickBot="1">
      <c r="A266" s="90">
        <v>6171</v>
      </c>
      <c r="B266" s="91"/>
      <c r="C266" s="43" t="s">
        <v>88</v>
      </c>
      <c r="D266" s="60"/>
      <c r="E266" s="60"/>
      <c r="F266" s="42">
        <f>SUM(F244:F265)</f>
        <v>901000</v>
      </c>
      <c r="G266" s="42">
        <f>SUM(G244:G265)</f>
        <v>0</v>
      </c>
      <c r="H266" s="42">
        <f>SUM(H244:H265)</f>
        <v>931056</v>
      </c>
    </row>
    <row r="267" spans="1:8" ht="11.25" customHeight="1">
      <c r="A267" s="93">
        <v>6310</v>
      </c>
      <c r="B267" s="94">
        <v>5141</v>
      </c>
      <c r="C267" s="94" t="s">
        <v>90</v>
      </c>
      <c r="D267" s="64"/>
      <c r="E267" s="64"/>
      <c r="F267" s="47">
        <v>340000</v>
      </c>
      <c r="G267" s="47">
        <v>-50000</v>
      </c>
      <c r="H267" s="47">
        <v>290000</v>
      </c>
    </row>
    <row r="268" spans="1:8" ht="11.25" customHeight="1" thickBot="1">
      <c r="A268" s="95">
        <v>6310</v>
      </c>
      <c r="B268" s="96">
        <v>5163</v>
      </c>
      <c r="C268" s="96" t="s">
        <v>66</v>
      </c>
      <c r="D268" s="67"/>
      <c r="E268" s="67"/>
      <c r="F268" s="68">
        <v>10000</v>
      </c>
      <c r="G268" s="68"/>
      <c r="H268" s="68">
        <v>10000</v>
      </c>
    </row>
    <row r="269" spans="1:8" ht="11.25" customHeight="1" thickBot="1">
      <c r="A269" s="90">
        <v>6310</v>
      </c>
      <c r="B269" s="91"/>
      <c r="C269" s="43" t="s">
        <v>89</v>
      </c>
      <c r="D269" s="60"/>
      <c r="E269" s="60"/>
      <c r="F269" s="42">
        <f>SUM(F267:F268)</f>
        <v>350000</v>
      </c>
      <c r="G269" s="176">
        <f>SUM(G267:G268)</f>
        <v>-50000</v>
      </c>
      <c r="H269" s="42">
        <f>SUM(H267:H268)</f>
        <v>300000</v>
      </c>
    </row>
    <row r="270" spans="1:8" ht="11.25" customHeight="1" thickBot="1">
      <c r="A270" s="88">
        <v>6320</v>
      </c>
      <c r="B270" s="89">
        <v>5163</v>
      </c>
      <c r="C270" s="89" t="s">
        <v>131</v>
      </c>
      <c r="D270" s="55"/>
      <c r="E270" s="55"/>
      <c r="F270" s="56">
        <v>64000</v>
      </c>
      <c r="G270" s="56"/>
      <c r="H270" s="56">
        <v>64000</v>
      </c>
    </row>
    <row r="271" spans="1:8" ht="11.25" customHeight="1" thickBot="1">
      <c r="A271" s="90">
        <v>6320</v>
      </c>
      <c r="B271" s="91"/>
      <c r="C271" s="92" t="s">
        <v>132</v>
      </c>
      <c r="D271" s="60"/>
      <c r="E271" s="60"/>
      <c r="F271" s="42">
        <f>SUM(F270)</f>
        <v>64000</v>
      </c>
      <c r="G271" s="42">
        <f>SUM(G270)</f>
        <v>0</v>
      </c>
      <c r="H271" s="42">
        <f>SUM(H270)</f>
        <v>64000</v>
      </c>
    </row>
    <row r="272" spans="1:8" ht="11.25" customHeight="1" thickBot="1">
      <c r="A272" s="88">
        <v>6330</v>
      </c>
      <c r="B272" s="89">
        <v>5345</v>
      </c>
      <c r="C272" s="89" t="s">
        <v>214</v>
      </c>
      <c r="D272" s="55"/>
      <c r="E272" s="55"/>
      <c r="F272" s="56">
        <v>0</v>
      </c>
      <c r="G272" s="188">
        <v>90000</v>
      </c>
      <c r="H272" s="56">
        <v>280000</v>
      </c>
    </row>
    <row r="273" spans="1:8" ht="11.25" customHeight="1" thickBot="1">
      <c r="A273" s="90">
        <v>6330</v>
      </c>
      <c r="B273" s="91"/>
      <c r="C273" s="92" t="s">
        <v>215</v>
      </c>
      <c r="D273" s="60"/>
      <c r="E273" s="60"/>
      <c r="F273" s="42">
        <f>SUM(F272)</f>
        <v>0</v>
      </c>
      <c r="G273" s="42"/>
      <c r="H273" s="42"/>
    </row>
    <row r="274" spans="1:8" ht="11.25" customHeight="1" thickBot="1">
      <c r="A274" s="95">
        <v>6399</v>
      </c>
      <c r="B274" s="110">
        <v>5365</v>
      </c>
      <c r="C274" s="111" t="s">
        <v>138</v>
      </c>
      <c r="D274" s="112"/>
      <c r="E274" s="113"/>
      <c r="F274" s="68">
        <v>322050</v>
      </c>
      <c r="G274" s="68"/>
      <c r="H274" s="68">
        <v>350550</v>
      </c>
    </row>
    <row r="275" spans="1:8" ht="11.25" customHeight="1" thickBot="1">
      <c r="A275" s="90">
        <v>6399</v>
      </c>
      <c r="B275" s="114"/>
      <c r="C275" s="115" t="s">
        <v>138</v>
      </c>
      <c r="D275" s="116"/>
      <c r="E275" s="117"/>
      <c r="F275" s="118"/>
      <c r="G275" s="118"/>
      <c r="H275" s="118"/>
    </row>
    <row r="276" spans="1:8" ht="11.25" customHeight="1">
      <c r="A276" s="88">
        <v>5213</v>
      </c>
      <c r="B276" s="119">
        <v>5903</v>
      </c>
      <c r="C276" s="119" t="s">
        <v>133</v>
      </c>
      <c r="D276" s="120"/>
      <c r="E276" s="121"/>
      <c r="F276" s="75"/>
      <c r="G276" s="75"/>
      <c r="H276" s="75"/>
    </row>
    <row r="277" spans="1:8" ht="11.25" customHeight="1">
      <c r="A277" s="93"/>
      <c r="B277" s="169"/>
      <c r="C277" s="169" t="s">
        <v>260</v>
      </c>
      <c r="D277" s="170"/>
      <c r="E277" s="171"/>
      <c r="F277" s="47">
        <v>5000</v>
      </c>
      <c r="G277" s="47"/>
      <c r="H277" s="47">
        <v>5000</v>
      </c>
    </row>
    <row r="278" spans="1:8" ht="11.25" customHeight="1" thickBot="1">
      <c r="A278" s="88">
        <v>5213</v>
      </c>
      <c r="B278" s="119">
        <v>5139</v>
      </c>
      <c r="C278" s="119" t="s">
        <v>286</v>
      </c>
      <c r="D278" s="167"/>
      <c r="E278" s="168"/>
      <c r="F278" s="56"/>
      <c r="G278" s="56"/>
      <c r="H278" s="56">
        <v>15000</v>
      </c>
    </row>
    <row r="279" spans="1:8" ht="11.25" customHeight="1" thickBot="1">
      <c r="A279" s="90">
        <v>5213</v>
      </c>
      <c r="B279" s="92"/>
      <c r="C279" s="92" t="s">
        <v>16</v>
      </c>
      <c r="D279" s="97"/>
      <c r="E279" s="97"/>
      <c r="F279" s="42"/>
      <c r="G279" s="42"/>
      <c r="H279" s="42"/>
    </row>
    <row r="280" spans="1:8" ht="11.25" customHeight="1" thickBot="1">
      <c r="A280" s="88">
        <v>6402</v>
      </c>
      <c r="B280" s="89">
        <v>5364</v>
      </c>
      <c r="C280" s="89" t="s">
        <v>216</v>
      </c>
      <c r="D280" s="55"/>
      <c r="E280" s="55"/>
      <c r="F280" s="56">
        <v>21396</v>
      </c>
      <c r="G280" s="56"/>
      <c r="H280" s="56">
        <v>21396</v>
      </c>
    </row>
    <row r="281" spans="1:8" ht="11.25" customHeight="1" thickBot="1">
      <c r="A281" s="90">
        <v>6402</v>
      </c>
      <c r="B281" s="92"/>
      <c r="C281" s="92" t="s">
        <v>174</v>
      </c>
      <c r="D281" s="97"/>
      <c r="E281" s="97"/>
      <c r="F281" s="42"/>
      <c r="G281" s="42"/>
      <c r="H281" s="42"/>
    </row>
    <row r="282" spans="1:8" ht="11.25" customHeight="1">
      <c r="A282" s="93">
        <v>6409</v>
      </c>
      <c r="B282" s="94">
        <v>5901</v>
      </c>
      <c r="C282" s="94" t="s">
        <v>16</v>
      </c>
      <c r="D282" s="64"/>
      <c r="E282" s="64"/>
      <c r="F282" s="47">
        <v>515073</v>
      </c>
      <c r="G282" s="47">
        <v>-36226</v>
      </c>
      <c r="H282" s="47">
        <v>7953</v>
      </c>
    </row>
    <row r="283" spans="1:8" ht="11.25" customHeight="1" thickBot="1">
      <c r="A283" s="95">
        <v>6409</v>
      </c>
      <c r="B283" s="96">
        <v>5909</v>
      </c>
      <c r="C283" s="96" t="s">
        <v>169</v>
      </c>
      <c r="D283" s="67"/>
      <c r="E283" s="67"/>
      <c r="F283" s="68">
        <v>20000</v>
      </c>
      <c r="G283" s="68"/>
      <c r="H283" s="68">
        <v>20000</v>
      </c>
    </row>
    <row r="284" spans="1:8" ht="11.25" customHeight="1" thickBot="1">
      <c r="A284" s="122">
        <v>6409</v>
      </c>
      <c r="B284" s="123"/>
      <c r="C284" s="124" t="s">
        <v>170</v>
      </c>
      <c r="D284" s="86"/>
      <c r="E284" s="86"/>
      <c r="F284" s="87"/>
      <c r="G284" s="180">
        <f>SUM(G282:G283)</f>
        <v>-36226</v>
      </c>
      <c r="H284" s="87">
        <f>SUM(H282:H283)</f>
        <v>27953</v>
      </c>
    </row>
    <row r="285" spans="1:8" ht="18" customHeight="1" thickBot="1" thickTop="1">
      <c r="A285" s="189" t="s">
        <v>10</v>
      </c>
      <c r="B285" s="190"/>
      <c r="C285" s="191"/>
      <c r="D285" s="34"/>
      <c r="E285" s="34"/>
      <c r="F285" s="33">
        <f>SUM(F106,F109,F115,F122,F127,F131,F139,F142,F144,F152,F163,F168,F172,F174,F183,F185,F192,F194,F196,F209,F211,F213,F222,F224,F232,F243,F266,F269,F271,F273:F284)</f>
        <v>7550399</v>
      </c>
      <c r="G285" s="140">
        <f>SUM(G106,G109,G115,G122,G127,G131,G139,G142,G144,G152,G163,G168,G172,G174,G183,G185,G192,G194,G196,G209,G211,G213,G222,G224,G232,G241,G243,G266,G269,G271:G283)</f>
        <v>111774</v>
      </c>
      <c r="H285" s="33">
        <f>SUM(H106,H109,H115,H122,H127,H131,H139,H142,H144,H152,H163,H168,H172,H174,H183,H185,H192,H194,H196,H209,H211,H213,H222,H224,H232,H241,H243,H266,H269,H271:H283)</f>
        <v>9015593</v>
      </c>
    </row>
    <row r="286" ht="11.25" customHeight="1" thickBot="1"/>
    <row r="287" spans="1:8" ht="18" customHeight="1" thickBot="1">
      <c r="A287" s="216" t="s">
        <v>183</v>
      </c>
      <c r="B287" s="217"/>
      <c r="C287" s="217"/>
      <c r="D287" s="217"/>
      <c r="E287" s="217"/>
      <c r="F287" s="217"/>
      <c r="G287" s="218"/>
      <c r="H287" s="38"/>
    </row>
    <row r="288" spans="1:8" ht="24" customHeight="1" thickBot="1">
      <c r="A288" s="29"/>
      <c r="B288" s="125">
        <v>8115</v>
      </c>
      <c r="C288" s="126" t="s">
        <v>135</v>
      </c>
      <c r="D288" s="127"/>
      <c r="E288" s="128"/>
      <c r="F288" s="129">
        <f>SUM(F285-F290-F100)</f>
        <v>0</v>
      </c>
      <c r="G288" s="129">
        <f>SUM(G285,-G290,-G100)</f>
        <v>0</v>
      </c>
      <c r="H288" s="129">
        <v>0</v>
      </c>
    </row>
    <row r="289" spans="1:8" ht="12" customHeight="1" thickBot="1">
      <c r="A289" s="23"/>
      <c r="B289" s="130">
        <v>8123</v>
      </c>
      <c r="C289" s="131" t="s">
        <v>184</v>
      </c>
      <c r="D289" s="132"/>
      <c r="E289" s="133"/>
      <c r="F289" s="134">
        <v>0</v>
      </c>
      <c r="G289" s="134"/>
      <c r="H289" s="134">
        <v>0</v>
      </c>
    </row>
    <row r="290" spans="1:8" ht="12" customHeight="1" thickBot="1">
      <c r="A290" s="30"/>
      <c r="B290" s="135">
        <v>8124</v>
      </c>
      <c r="C290" s="136" t="s">
        <v>193</v>
      </c>
      <c r="D290" s="137"/>
      <c r="E290" s="138"/>
      <c r="F290" s="139">
        <v>-714276</v>
      </c>
      <c r="G290" s="139"/>
      <c r="H290" s="139">
        <v>-714276</v>
      </c>
    </row>
    <row r="291" spans="1:8" ht="18" customHeight="1" thickBot="1" thickTop="1">
      <c r="A291" s="225" t="s">
        <v>271</v>
      </c>
      <c r="B291" s="195"/>
      <c r="C291" s="196"/>
      <c r="D291" s="141"/>
      <c r="E291" s="142"/>
      <c r="F291" s="143">
        <f>SUM(F288:F290)</f>
        <v>-714276</v>
      </c>
      <c r="G291" s="143">
        <f>SUM(G288:G290)</f>
        <v>0</v>
      </c>
      <c r="H291" s="143">
        <f>SUM(H288:H290)</f>
        <v>-714276</v>
      </c>
    </row>
    <row r="292" ht="11.25" customHeight="1" thickBot="1"/>
    <row r="293" spans="1:8" ht="15" customHeight="1" thickBot="1">
      <c r="A293" s="219" t="s">
        <v>279</v>
      </c>
      <c r="B293" s="220"/>
      <c r="C293" s="220"/>
      <c r="D293" s="160"/>
      <c r="E293" s="160"/>
      <c r="F293" s="161"/>
      <c r="G293" s="197" t="s">
        <v>280</v>
      </c>
      <c r="H293" s="198"/>
    </row>
    <row r="294" spans="1:8" ht="13.5" customHeight="1">
      <c r="A294" s="226" t="s">
        <v>149</v>
      </c>
      <c r="B294" s="227"/>
      <c r="C294" s="228"/>
      <c r="D294" s="144"/>
      <c r="E294" s="144"/>
      <c r="F294" s="39">
        <f>SUM(F100)</f>
        <v>8264675</v>
      </c>
      <c r="G294" s="145"/>
      <c r="H294" s="35">
        <f>SUM(H100)</f>
        <v>9729869</v>
      </c>
    </row>
    <row r="295" spans="1:8" ht="13.5" customHeight="1">
      <c r="A295" s="199" t="s">
        <v>15</v>
      </c>
      <c r="B295" s="200"/>
      <c r="C295" s="201"/>
      <c r="D295" s="146"/>
      <c r="E295" s="146"/>
      <c r="F295" s="40">
        <f>SUM(F285)</f>
        <v>7550399</v>
      </c>
      <c r="G295" s="147"/>
      <c r="H295" s="36">
        <f>SUM(H285)</f>
        <v>9015593</v>
      </c>
    </row>
    <row r="296" spans="1:8" ht="13.5" customHeight="1">
      <c r="A296" s="199" t="s">
        <v>192</v>
      </c>
      <c r="B296" s="200"/>
      <c r="C296" s="201"/>
      <c r="D296" s="146"/>
      <c r="E296" s="146"/>
      <c r="F296" s="40">
        <f>SUM(F289)</f>
        <v>0</v>
      </c>
      <c r="G296" s="147"/>
      <c r="H296" s="36">
        <f>SUM(H289)</f>
        <v>0</v>
      </c>
    </row>
    <row r="297" spans="1:8" ht="13.5" customHeight="1">
      <c r="A297" s="199" t="s">
        <v>190</v>
      </c>
      <c r="B297" s="200"/>
      <c r="C297" s="201"/>
      <c r="D297" s="146"/>
      <c r="E297" s="146"/>
      <c r="F297" s="40">
        <f>SUM(F290)</f>
        <v>-714276</v>
      </c>
      <c r="G297" s="147"/>
      <c r="H297" s="36">
        <f>SUM(H290)</f>
        <v>-714276</v>
      </c>
    </row>
    <row r="298" spans="1:8" ht="13.5" customHeight="1" thickBot="1">
      <c r="A298" s="222" t="s">
        <v>191</v>
      </c>
      <c r="B298" s="223"/>
      <c r="C298" s="224"/>
      <c r="D298" s="148"/>
      <c r="E298" s="148"/>
      <c r="F298" s="41">
        <f>SUM(F288)</f>
        <v>0</v>
      </c>
      <c r="G298" s="149"/>
      <c r="H298" s="37">
        <f>SUM(H288)</f>
        <v>0</v>
      </c>
    </row>
    <row r="299" spans="1:2" ht="6" customHeight="1">
      <c r="A299" s="210"/>
      <c r="B299" s="210"/>
    </row>
    <row r="300" spans="1:2" ht="6" customHeight="1">
      <c r="A300" s="181"/>
      <c r="B300" s="181"/>
    </row>
    <row r="301" spans="1:2" ht="6" customHeight="1">
      <c r="A301" s="181"/>
      <c r="B301" s="181"/>
    </row>
    <row r="302" spans="1:2" ht="6" customHeight="1">
      <c r="A302" s="181"/>
      <c r="B302" s="181"/>
    </row>
    <row r="303" spans="1:8" ht="12.75">
      <c r="A303" s="211" t="s">
        <v>313</v>
      </c>
      <c r="B303" s="212"/>
      <c r="C303" s="212"/>
      <c r="D303" s="212"/>
      <c r="E303" s="212"/>
      <c r="F303" s="212"/>
      <c r="G303" s="212"/>
      <c r="H303" s="212"/>
    </row>
    <row r="304" spans="1:8" ht="12.75">
      <c r="A304" s="204" t="s">
        <v>314</v>
      </c>
      <c r="B304" s="205"/>
      <c r="C304" s="205"/>
      <c r="D304" s="205"/>
      <c r="E304" s="205"/>
      <c r="F304" s="205"/>
      <c r="G304" s="205"/>
      <c r="H304" s="205"/>
    </row>
    <row r="305" spans="1:8" ht="12.75">
      <c r="A305" s="204"/>
      <c r="B305" s="204"/>
      <c r="C305" s="204"/>
      <c r="D305" s="204"/>
      <c r="E305" s="204"/>
      <c r="F305" s="204"/>
      <c r="G305" s="203"/>
      <c r="H305" s="203"/>
    </row>
    <row r="306" spans="1:8" ht="5.25" customHeight="1">
      <c r="A306" s="203"/>
      <c r="B306" s="203"/>
      <c r="C306" s="203"/>
      <c r="D306" s="203"/>
      <c r="E306" s="203"/>
      <c r="F306" s="203"/>
      <c r="G306" s="203"/>
      <c r="H306" s="203"/>
    </row>
    <row r="307" spans="1:8" ht="10.5" customHeight="1">
      <c r="A307" s="202" t="s">
        <v>282</v>
      </c>
      <c r="B307" s="202"/>
      <c r="C307" s="202"/>
      <c r="D307" s="202"/>
      <c r="E307" s="202"/>
      <c r="F307" s="202"/>
      <c r="G307" s="202"/>
      <c r="H307" s="203"/>
    </row>
    <row r="308" spans="1:8" ht="10.5" customHeight="1">
      <c r="A308" s="202" t="s">
        <v>283</v>
      </c>
      <c r="B308" s="202"/>
      <c r="C308" s="202"/>
      <c r="D308" s="202"/>
      <c r="E308" s="202"/>
      <c r="F308" s="202"/>
      <c r="G308" s="202"/>
      <c r="H308" s="162"/>
    </row>
    <row r="309" spans="1:8" ht="7.5" customHeight="1">
      <c r="A309" s="162"/>
      <c r="B309" s="162"/>
      <c r="C309" s="162"/>
      <c r="D309" s="162"/>
      <c r="E309" s="162"/>
      <c r="F309" s="162"/>
      <c r="G309" s="162"/>
      <c r="H309" s="162"/>
    </row>
    <row r="310" spans="1:8" ht="10.5" customHeight="1">
      <c r="A310" s="163" t="s">
        <v>221</v>
      </c>
      <c r="B310" s="163"/>
      <c r="C310" s="166">
        <v>44091</v>
      </c>
      <c r="D310" s="163"/>
      <c r="E310" s="163"/>
      <c r="F310" s="163" t="s">
        <v>222</v>
      </c>
      <c r="G310" s="165" t="s">
        <v>288</v>
      </c>
      <c r="H310" s="162"/>
    </row>
    <row r="311" spans="1:8" ht="10.5" customHeight="1">
      <c r="A311" s="164" t="s">
        <v>281</v>
      </c>
      <c r="B311" s="164"/>
      <c r="C311" s="166">
        <v>44103</v>
      </c>
      <c r="D311" s="164"/>
      <c r="E311" s="164"/>
      <c r="F311" s="164"/>
      <c r="G311" s="164"/>
      <c r="H311" s="162"/>
    </row>
    <row r="312" spans="1:8" ht="12.75">
      <c r="A312" s="9"/>
      <c r="B312" s="9"/>
      <c r="C312" s="9"/>
      <c r="D312" s="9"/>
      <c r="E312" s="9"/>
      <c r="F312" s="9"/>
      <c r="G312" s="9"/>
      <c r="H312" s="9"/>
    </row>
    <row r="313" spans="1:8" ht="12.75">
      <c r="A313" s="9"/>
      <c r="B313" s="9"/>
      <c r="C313" s="9"/>
      <c r="D313" s="9"/>
      <c r="E313" s="9"/>
      <c r="F313" s="9"/>
      <c r="G313" s="9"/>
      <c r="H313" s="9"/>
    </row>
    <row r="314" spans="1:8" ht="12.75">
      <c r="A314" s="9"/>
      <c r="B314" s="9"/>
      <c r="C314" s="9"/>
      <c r="D314" s="9"/>
      <c r="E314" s="9"/>
      <c r="F314" s="9"/>
      <c r="G314" s="9"/>
      <c r="H314" s="9"/>
    </row>
    <row r="315" spans="1:8" ht="12.75">
      <c r="A315" s="9"/>
      <c r="B315" s="9"/>
      <c r="C315" s="9"/>
      <c r="D315" s="9"/>
      <c r="E315" s="9"/>
      <c r="F315" s="9"/>
      <c r="G315" s="9"/>
      <c r="H315" s="9"/>
    </row>
    <row r="316" spans="1:8" ht="12.75">
      <c r="A316" s="9"/>
      <c r="B316" s="9"/>
      <c r="C316" s="9"/>
      <c r="D316" s="9"/>
      <c r="E316" s="9"/>
      <c r="F316" s="9"/>
      <c r="G316" s="9"/>
      <c r="H316" s="9"/>
    </row>
  </sheetData>
  <sheetProtection/>
  <mergeCells count="25">
    <mergeCell ref="A308:G308"/>
    <mergeCell ref="A297:C297"/>
    <mergeCell ref="A298:C298"/>
    <mergeCell ref="A291:C291"/>
    <mergeCell ref="A296:C296"/>
    <mergeCell ref="A294:C294"/>
    <mergeCell ref="A1:H1"/>
    <mergeCell ref="A3:H3"/>
    <mergeCell ref="A5:H5"/>
    <mergeCell ref="A303:H303"/>
    <mergeCell ref="A6:C6"/>
    <mergeCell ref="A287:G287"/>
    <mergeCell ref="A293:C293"/>
    <mergeCell ref="A102:C102"/>
    <mergeCell ref="A299:B299"/>
    <mergeCell ref="A4:H4"/>
    <mergeCell ref="A285:C285"/>
    <mergeCell ref="A2:H2"/>
    <mergeCell ref="A100:C100"/>
    <mergeCell ref="G293:H293"/>
    <mergeCell ref="A295:C295"/>
    <mergeCell ref="A307:H307"/>
    <mergeCell ref="A305:H305"/>
    <mergeCell ref="A306:H306"/>
    <mergeCell ref="A304:H304"/>
  </mergeCells>
  <printOptions/>
  <pageMargins left="0.07874015748031496" right="0.07874015748031496" top="0.11811023622047245" bottom="0.11811023622047245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F12" sqref="F12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0" t="s">
        <v>272</v>
      </c>
      <c r="B2" s="11"/>
      <c r="C2" s="11"/>
      <c r="D2" s="11"/>
      <c r="E2" s="12"/>
    </row>
    <row r="3" spans="1:5" ht="15.75" thickBot="1">
      <c r="A3" s="229" t="s">
        <v>223</v>
      </c>
      <c r="B3" s="230"/>
      <c r="C3" s="230"/>
      <c r="D3" s="230"/>
      <c r="E3" s="231"/>
    </row>
    <row r="4" spans="1:5" ht="14.25">
      <c r="A4" s="232" t="s">
        <v>224</v>
      </c>
      <c r="B4" s="233"/>
      <c r="C4" s="234"/>
      <c r="D4" s="235">
        <v>9390</v>
      </c>
      <c r="E4" s="236"/>
    </row>
    <row r="5" spans="1:5" ht="14.25">
      <c r="A5" s="237" t="s">
        <v>225</v>
      </c>
      <c r="B5" s="238"/>
      <c r="C5" s="239"/>
      <c r="D5" s="240">
        <v>19460</v>
      </c>
      <c r="E5" s="241"/>
    </row>
    <row r="6" spans="1:5" ht="14.25">
      <c r="A6" s="237" t="s">
        <v>226</v>
      </c>
      <c r="B6" s="238"/>
      <c r="C6" s="239"/>
      <c r="D6" s="240">
        <v>3140</v>
      </c>
      <c r="E6" s="241"/>
    </row>
    <row r="7" spans="1:5" ht="15" thickBot="1">
      <c r="A7" s="247" t="s">
        <v>227</v>
      </c>
      <c r="B7" s="248"/>
      <c r="C7" s="249"/>
      <c r="D7" s="245">
        <v>2000</v>
      </c>
      <c r="E7" s="246"/>
    </row>
    <row r="8" spans="1:5" ht="15.75" thickBot="1">
      <c r="A8" s="15" t="s">
        <v>228</v>
      </c>
      <c r="B8" s="16"/>
      <c r="C8" s="16"/>
      <c r="D8" s="17"/>
      <c r="E8" s="18"/>
    </row>
    <row r="9" spans="1:5" ht="14.25">
      <c r="A9" s="250" t="s">
        <v>229</v>
      </c>
      <c r="B9" s="251"/>
      <c r="C9" s="252"/>
      <c r="D9" s="235">
        <v>3000</v>
      </c>
      <c r="E9" s="236"/>
    </row>
    <row r="10" spans="1:5" ht="14.25">
      <c r="A10" s="253" t="s">
        <v>230</v>
      </c>
      <c r="B10" s="254"/>
      <c r="C10" s="255"/>
      <c r="D10" s="240">
        <v>6000</v>
      </c>
      <c r="E10" s="241"/>
    </row>
    <row r="11" spans="1:5" ht="14.25">
      <c r="A11" s="19" t="s">
        <v>231</v>
      </c>
      <c r="B11" s="20"/>
      <c r="C11" s="20"/>
      <c r="D11" s="13"/>
      <c r="E11" s="14">
        <v>5000</v>
      </c>
    </row>
    <row r="12" spans="1:5" ht="15" thickBot="1">
      <c r="A12" s="242" t="s">
        <v>232</v>
      </c>
      <c r="B12" s="243"/>
      <c r="C12" s="244"/>
      <c r="D12" s="245">
        <v>30000</v>
      </c>
      <c r="E12" s="246"/>
    </row>
  </sheetData>
  <sheetProtection/>
  <mergeCells count="15">
    <mergeCell ref="A12:C12"/>
    <mergeCell ref="D12:E12"/>
    <mergeCell ref="A7:C7"/>
    <mergeCell ref="D7:E7"/>
    <mergeCell ref="A9:C9"/>
    <mergeCell ref="D9:E9"/>
    <mergeCell ref="A10:C10"/>
    <mergeCell ref="D10:E10"/>
    <mergeCell ref="A3:E3"/>
    <mergeCell ref="A4:C4"/>
    <mergeCell ref="D4:E4"/>
    <mergeCell ref="A5:C5"/>
    <mergeCell ref="D5:E5"/>
    <mergeCell ref="A6:C6"/>
    <mergeCell ref="D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48" sqref="D48:D49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255</v>
      </c>
    </row>
    <row r="2" spans="1:9" ht="24" customHeight="1">
      <c r="A2" s="256" t="s">
        <v>273</v>
      </c>
      <c r="B2" s="257"/>
      <c r="C2" s="257"/>
      <c r="D2" s="257"/>
      <c r="E2" s="257"/>
      <c r="F2" s="257"/>
      <c r="G2" s="257"/>
      <c r="H2" s="257"/>
      <c r="I2" s="257"/>
    </row>
    <row r="5" ht="15">
      <c r="A5" s="21" t="s">
        <v>234</v>
      </c>
    </row>
    <row r="7" spans="1:9" ht="12.75">
      <c r="A7" s="258" t="s">
        <v>239</v>
      </c>
      <c r="B7" s="259"/>
      <c r="C7" s="259"/>
      <c r="D7" s="259"/>
      <c r="E7" s="259"/>
      <c r="F7" s="259"/>
      <c r="G7" s="259"/>
      <c r="H7" s="259"/>
      <c r="I7" s="259"/>
    </row>
    <row r="8" ht="12.75">
      <c r="A8" s="9" t="s">
        <v>238</v>
      </c>
    </row>
    <row r="11" ht="15">
      <c r="A11" s="21" t="s">
        <v>235</v>
      </c>
    </row>
    <row r="13" spans="1:9" ht="12.75">
      <c r="A13" s="205" t="s">
        <v>236</v>
      </c>
      <c r="B13" s="210"/>
      <c r="C13" s="210"/>
      <c r="D13" s="210"/>
      <c r="E13" s="210"/>
      <c r="F13" s="210"/>
      <c r="G13" s="210"/>
      <c r="H13" s="210"/>
      <c r="I13" s="210"/>
    </row>
    <row r="14" ht="12.75">
      <c r="A14" s="9" t="s">
        <v>237</v>
      </c>
    </row>
    <row r="17" ht="15">
      <c r="A17" s="21" t="s">
        <v>233</v>
      </c>
    </row>
    <row r="19" spans="1:9" ht="12.75">
      <c r="A19" s="205" t="s">
        <v>252</v>
      </c>
      <c r="B19" s="210"/>
      <c r="C19" s="210"/>
      <c r="D19" s="210"/>
      <c r="E19" s="210"/>
      <c r="F19" s="210"/>
      <c r="G19" s="210"/>
      <c r="H19" s="210"/>
      <c r="I19" s="210"/>
    </row>
    <row r="20" ht="12.75">
      <c r="A20" s="9" t="s">
        <v>253</v>
      </c>
    </row>
    <row r="23" ht="15">
      <c r="A23" s="21" t="s">
        <v>254</v>
      </c>
    </row>
    <row r="25" spans="1:9" ht="12.75">
      <c r="A25" s="205" t="s">
        <v>240</v>
      </c>
      <c r="B25" s="210"/>
      <c r="C25" s="210"/>
      <c r="D25" s="210"/>
      <c r="E25" s="210"/>
      <c r="F25" s="210"/>
      <c r="G25" s="210"/>
      <c r="H25" s="210"/>
      <c r="I25" s="210"/>
    </row>
    <row r="26" spans="1:2" ht="12.75">
      <c r="A26" s="22" t="s">
        <v>241</v>
      </c>
      <c r="B26" s="9" t="s">
        <v>242</v>
      </c>
    </row>
    <row r="27" ht="12.75">
      <c r="B27" s="9" t="s">
        <v>243</v>
      </c>
    </row>
    <row r="30" ht="15">
      <c r="A30" s="21" t="s">
        <v>244</v>
      </c>
    </row>
    <row r="32" spans="1:9" ht="12.75">
      <c r="A32" s="205" t="s">
        <v>245</v>
      </c>
      <c r="B32" s="210"/>
      <c r="C32" s="210"/>
      <c r="D32" s="210"/>
      <c r="E32" s="210"/>
      <c r="F32" s="210"/>
      <c r="G32" s="210"/>
      <c r="H32" s="210"/>
      <c r="I32" s="210"/>
    </row>
    <row r="33" spans="1:9" ht="12.75">
      <c r="A33" s="205" t="s">
        <v>246</v>
      </c>
      <c r="B33" s="210"/>
      <c r="C33" s="210"/>
      <c r="D33" s="210"/>
      <c r="E33" s="210"/>
      <c r="F33" s="210"/>
      <c r="G33" s="210"/>
      <c r="H33" s="210"/>
      <c r="I33" s="210"/>
    </row>
    <row r="34" ht="12.75">
      <c r="A34" s="9" t="s">
        <v>247</v>
      </c>
    </row>
    <row r="37" ht="15">
      <c r="A37" s="21" t="s">
        <v>248</v>
      </c>
    </row>
    <row r="39" spans="1:9" ht="12.75">
      <c r="A39" s="205" t="s">
        <v>249</v>
      </c>
      <c r="B39" s="210"/>
      <c r="C39" s="210"/>
      <c r="D39" s="210"/>
      <c r="E39" s="210"/>
      <c r="F39" s="210"/>
      <c r="G39" s="210"/>
      <c r="H39" s="210"/>
      <c r="I39" s="210"/>
    </row>
    <row r="40" spans="1:9" ht="12.75">
      <c r="A40" s="205" t="s">
        <v>250</v>
      </c>
      <c r="B40" s="210"/>
      <c r="C40" s="210"/>
      <c r="D40" s="210"/>
      <c r="E40" s="210"/>
      <c r="F40" s="210"/>
      <c r="G40" s="210"/>
      <c r="H40" s="210"/>
      <c r="I40" s="210"/>
    </row>
    <row r="41" ht="12.75">
      <c r="A41" s="9" t="s">
        <v>251</v>
      </c>
    </row>
  </sheetData>
  <sheetProtection/>
  <mergeCells count="9">
    <mergeCell ref="A39:I39"/>
    <mergeCell ref="A40:I40"/>
    <mergeCell ref="A2:I2"/>
    <mergeCell ref="A7:I7"/>
    <mergeCell ref="A13:I13"/>
    <mergeCell ref="A19:I19"/>
    <mergeCell ref="A25:I25"/>
    <mergeCell ref="A32:I32"/>
    <mergeCell ref="A33:I33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2020-09-27T11:28:39Z</cp:lastPrinted>
  <dcterms:created xsi:type="dcterms:W3CDTF">2003-05-23T09:15:10Z</dcterms:created>
  <dcterms:modified xsi:type="dcterms:W3CDTF">2020-09-28T10:56:38Z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