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2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<sst xmlns="http://schemas.openxmlformats.org/spreadsheetml/2006/main" count="350" uniqueCount="311">
  <si>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</si>
  <si>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</si>
  <si>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</si>
  <si>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</si>
  <si>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</si>
  <si>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</si>
  <si>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</si>
  <si>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</si>
  <si>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</si>
  <si>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</si>
  <si>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</si>
  <si>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</si>
  <si>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</si>
  <si>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</si>
  <si>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</si>
  <si>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</si>
  <si>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</si>
  <si>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</si>
  <si>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</si>
  <si>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</si>
  <si>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</si>
  <si>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</si>
  <si>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</si>
  <si>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</si>
  <si>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</si>
  <si>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</si>
  <si>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</si>
  <si>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</si>
  <si>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</si>
  <si>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</si>
  <si>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</si>
  <si>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</si>
  <si>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</si>
  <si>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</si>
  <si>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</si>
  <si>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</si>
  <si>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</si>
  <si>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</si>
  <si>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</si>
  <si>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</si>
  <si>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</si>
  <si>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</si>
  <si>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</si>
  <si>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</si>
  <si>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</si>
  <si>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</si>
  <si>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</si>
  <si>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</si>
  <si>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</si>
  <si>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</si>
  <si>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</si>
  <si>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</si>
  <si>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</si>
  <si>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</si>
  <si>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</si>
  <si>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</si>
  <si>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</si>
  <si>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</si>
  <si>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</si>
  <si>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</si>
  <si>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</si>
  <si>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</si>
  <si>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</si>
  <si>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</si>
  <si>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</si>
  <si>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</si>
  <si>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</si>
  <si>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</si>
  <si>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</si>
  <si>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</si>
  <si>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</si>
  <si>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</si>
  <si>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</si>
  <si>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</si>
  <si>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</si>
  <si>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</si>
  <si>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</si>
  <si>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</si>
  <si>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</si>
  <si>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</si>
  <si>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</si>
  <si>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</si>
  <si>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</si>
  <si>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</si>
  <si>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</si>
  <si>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</si>
  <si>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</si>
  <si>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</si>
  <si>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</si>
  <si>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</si>
  <si>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</si>
  <si>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</si>
  <si>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</si>
  <si>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</si>
  <si>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</si>
  <si>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</si>
  <si>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</si>
  <si>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</si>
  <si>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</si>
  <si>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</si>
  <si>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</si>
  <si>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</si>
  <si>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</si>
  <si>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</si>
  <si>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</si>
  <si>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</si>
  <si>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</si>
  <si>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</si>
  <si>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</si>
  <si>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</si>
  <si>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</si>
  <si>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</si>
  <si>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</si>
  <si>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</si>
  <si>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</si>
  <si>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</si>
  <si>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</si>
  <si>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</si>
  <si>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</si>
  <si>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</si>
  <si>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</si>
  <si>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</si>
  <si>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</si>
  <si>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</si>
  <si>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</si>
  <si>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</si>
  <si>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</si>
  <si>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</si>
  <si>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</si>
  <si>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</si>
  <si>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</si>
  <si>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</si>
  <si>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</si>
  <si>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</si>
  <si>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</si>
  <si>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</si>
  <si>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</si>
  <si>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</si>
  <si>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</si>
  <si>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</si>
  <si>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</si>
  <si>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</si>
  <si>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</si>
  <si>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</si>
  <si>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</si>
  <si>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</si>
  <si>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</si>
  <si>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</si>
  <si>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</si>
  <si>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</si>
  <si>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</si>
  <si>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</si>
  <si>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</si>
  <si>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</si>
  <si>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</si>
  <si>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</si>
  <si>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</si>
  <si>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</si>
  <si>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</si>
  <si>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</si>
  <si>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</si>
  <si>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</si>
  <si>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</si>
  <si>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</si>
  <si>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</si>
  <si>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</si>
  <si>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</si>
  <si>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</si>
  <si>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</si>
  <si>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</si>
  <si>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</si>
  <si>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</si>
  <si>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</si>
  <si>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</si>
  <si>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</si>
  <si>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</si>
  <si>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</si>
  <si>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</si>
  <si>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</si>
  <si>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</si>
  <si>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</si>
  <si>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</si>
  <si>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</si>
  <si>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</si>
  <si>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</si>
  <si>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</si>
  <si>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</si>
  <si>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</si>
  <si>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</si>
  <si>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</si>
  <si>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</si>
  <si>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</si>
  <si>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</si>
  <si>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</si>
  <si>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</si>
  <si>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</si>
  <si>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</si>
  <si>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</si>
  <si>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</si>
  <si>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</si>
  <si>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</si>
  <si>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</si>
  <si>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</si>
  <si>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</si>
  <si>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</si>
  <si>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</si>
  <si>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</si>
  <si>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</si>
  <si>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</si>
  <si>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</si>
  <si>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</si>
  <si>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</si>
  <si>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</si>
  <si>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</si>
  <si>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</si>
  <si>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</si>
  <si>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</si>
  <si>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</si>
  <si>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</si>
  <si>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</si>
  <si>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</si>
  <si>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</si>
  <si>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</si>
  <si>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</si>
  <si>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</si>
  <si>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</si>
  <si>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</si>
  <si>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</si>
  <si>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</si>
  <si>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</si>
  <si>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</si>
  <si>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</si>
  <si>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</si>
  <si>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</si>
  <si>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</si>
  <si>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</si>
  <si>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</si>
  <si>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</si>
  <si>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</si>
  <si>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</si>
  <si>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</si>
  <si>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</si>
  <si>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</si>
  <si>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</si>
  <si>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</si>
  <si>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</si>
  <si>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</si>
  <si>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</si>
  <si>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</si>
  <si>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</si>
  <si>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</si>
  <si>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</si>
  <si>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</si>
  <si>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</si>
  <si>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</si>
  <si>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</si>
  <si>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</si>
  <si>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</si>
  <si>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</si>
  <si>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</si>
  <si>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</si>
  <si>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</si>
  <si>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</si>
  <si>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</si>
  <si>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</si>
  <si>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</si>
  <si>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</si>
  <si>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</si>
  <si>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</si>
  <si>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</si>
  <si>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</si>
  <si>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</si>
  <si>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</si>
  <si>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</si>
  <si>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</si>
  <si>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</si>
  <si>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</si>
  <si>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</si>
  <si>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</si>
  <si>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</si>
  <si>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</si>
  <si>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</si>
  <si>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</si>
  <si>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</si>
  <si>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</si>
  <si>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</si>
  <si>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</si>
  <si>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</si>
  <si>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</si>
  <si>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</si>
  <si>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</si>
  <si>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</si>
  <si>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</si>
  <si>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</si>
  <si>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</si>
  <si>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</si>
  <si>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</si>
  <si>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</si>
  <si>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Rozpočet na rok 2018 - rozpočtové opatření č. 10</t>
  </si>
  <si>
    <t>Svoz tříděného odpadu materiál</t>
  </si>
  <si>
    <t>Důvodová zpráva k rozpočtovému opatření č. 10</t>
  </si>
  <si>
    <t>R.O.č.10 ZO 28.06.18</t>
  </si>
  <si>
    <t>R.O.č. 10 ZO 28.06.18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</si>
  <si>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28.06.2018</t>
    </r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</si>
  <si>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</si>
  <si>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</si>
  <si>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Sportovní hřiště služby</t>
  </si>
  <si>
    <t>Vyvěšeno:  29.06.2018</t>
  </si>
  <si>
    <t>Schváleno dne: 28.06.2018</t>
  </si>
  <si>
    <t>Usnesením č.:</t>
  </si>
  <si>
    <t>5/18/2018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</si>
</sst>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3" fontId="0" fillId="35" borderId="46" xfId="0" applyNumberForma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2" xfId="0" applyFont="1" applyFill="1" applyBorder="1" applyAlignment="1">
      <alignment/>
    </xf>
    <xf numFmtId="0" fontId="11" fillId="8" borderId="63" xfId="0" applyFont="1" applyFill="1" applyBorder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selection activeCell="I334" sqref="I33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6" t="s">
        <v>298</v>
      </c>
      <c r="B1" s="198"/>
      <c r="C1" s="198"/>
      <c r="D1" s="198"/>
      <c r="E1" s="198"/>
      <c r="F1" s="198"/>
      <c r="G1" s="199"/>
      <c r="H1" s="199"/>
      <c r="I1" s="199"/>
    </row>
    <row r="2" spans="1:9" ht="18.75">
      <c r="A2" s="176" t="s">
        <v>261</v>
      </c>
      <c r="B2" s="199"/>
      <c r="C2" s="199"/>
      <c r="D2" s="199"/>
      <c r="E2" s="199"/>
      <c r="F2" s="199"/>
      <c r="G2" s="199"/>
      <c r="H2" s="199"/>
      <c r="I2" s="199"/>
    </row>
    <row r="3" spans="1:9" ht="15.75" customHeight="1">
      <c r="A3" s="176"/>
      <c r="B3" s="177"/>
      <c r="C3" s="177"/>
      <c r="D3" s="177"/>
      <c r="E3" s="177"/>
      <c r="F3" s="177"/>
      <c r="G3" s="177"/>
      <c r="H3" s="177"/>
      <c r="I3" s="177"/>
    </row>
    <row r="4" spans="1:9" ht="9.75" customHeight="1" thickBot="1">
      <c r="A4" s="196"/>
      <c r="B4" s="197"/>
      <c r="C4" s="197"/>
      <c r="D4" s="197"/>
      <c r="E4" s="197"/>
      <c r="F4" s="197"/>
      <c r="G4" s="37"/>
      <c r="H4" s="37"/>
      <c r="I4" s="37"/>
    </row>
    <row r="5" spans="1:9" ht="23.25" thickBot="1">
      <c r="A5" s="194" t="s">
        <v>167</v>
      </c>
      <c r="B5" s="195"/>
      <c r="C5" s="36"/>
      <c r="D5" s="36"/>
      <c r="E5" s="36"/>
      <c r="F5" s="36"/>
      <c r="G5" s="103" t="s">
        <v>215</v>
      </c>
      <c r="H5" s="118" t="s">
        <v>262</v>
      </c>
      <c r="I5" s="138" t="s">
        <v>301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150860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15000</v>
      </c>
      <c r="I14" s="76"/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4809991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75">
        <v>400</v>
      </c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200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218000</v>
      </c>
      <c r="I28" s="83">
        <f>SUM(I19:I27)</f>
        <v>400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95962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210000</v>
      </c>
      <c r="I31" s="66"/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880590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1438401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2686653</v>
      </c>
      <c r="I35" s="83">
        <f>SUM(I29:I34)</f>
        <v>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16500</v>
      </c>
      <c r="I36" s="65">
        <v>6500</v>
      </c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16500</v>
      </c>
      <c r="I37" s="166">
        <f>SUM(I36)</f>
        <v>6500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>
        <v>1000</v>
      </c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166">
        <f>SUM(I45:I46)</f>
        <v>1000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>
        <v>3612</v>
      </c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225</v>
      </c>
      <c r="E58" s="45"/>
      <c r="F58" s="45"/>
      <c r="G58" s="107">
        <v>0</v>
      </c>
      <c r="H58" s="107">
        <v>22</v>
      </c>
      <c r="I58" s="107"/>
    </row>
    <row r="59" spans="1:9" ht="13.5" thickBot="1">
      <c r="A59" s="78"/>
      <c r="B59" s="79">
        <v>3613</v>
      </c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34022</v>
      </c>
      <c r="I59" s="83">
        <f>SUM(I55:I58)</f>
        <v>0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226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>
        <v>3631</v>
      </c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137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>
        <v>3634</v>
      </c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227</v>
      </c>
      <c r="E64" s="14"/>
      <c r="F64" s="14"/>
      <c r="G64" s="105">
        <v>0</v>
      </c>
      <c r="H64" s="105">
        <v>0</v>
      </c>
      <c r="I64" s="105"/>
    </row>
    <row r="65" spans="1:9" ht="12.75">
      <c r="A65" s="1">
        <v>231</v>
      </c>
      <c r="B65" s="2">
        <v>3639</v>
      </c>
      <c r="C65" s="2">
        <v>2131</v>
      </c>
      <c r="D65" s="2" t="s">
        <v>31</v>
      </c>
      <c r="E65" s="9"/>
      <c r="F65" s="9"/>
      <c r="G65" s="66">
        <v>15016</v>
      </c>
      <c r="H65" s="66">
        <v>15796</v>
      </c>
      <c r="I65" s="66"/>
    </row>
    <row r="66" spans="1:9" ht="12.75">
      <c r="A66" s="43">
        <v>231</v>
      </c>
      <c r="B66" s="44">
        <v>3639</v>
      </c>
      <c r="C66" s="44">
        <v>2324</v>
      </c>
      <c r="D66" s="44" t="s">
        <v>279</v>
      </c>
      <c r="E66" s="45"/>
      <c r="F66" s="45"/>
      <c r="G66" s="107"/>
      <c r="H66" s="107">
        <v>23960</v>
      </c>
      <c r="I66" s="107"/>
    </row>
    <row r="67" spans="1:9" ht="13.5" thickBot="1">
      <c r="A67" s="8">
        <v>231</v>
      </c>
      <c r="B67" s="3">
        <v>3639</v>
      </c>
      <c r="C67" s="3">
        <v>3111</v>
      </c>
      <c r="D67" s="3" t="s">
        <v>166</v>
      </c>
      <c r="E67" s="16"/>
      <c r="F67" s="16"/>
      <c r="G67" s="108">
        <v>0</v>
      </c>
      <c r="H67" s="108">
        <v>136360</v>
      </c>
      <c r="I67" s="108"/>
    </row>
    <row r="68" spans="1:9" ht="13.5" thickBot="1">
      <c r="A68" s="78"/>
      <c r="B68" s="79">
        <v>3639</v>
      </c>
      <c r="C68" s="79"/>
      <c r="D68" s="80" t="s">
        <v>34</v>
      </c>
      <c r="E68" s="81"/>
      <c r="F68" s="81"/>
      <c r="G68" s="83">
        <f>SUM(G64:G67)</f>
        <v>15016</v>
      </c>
      <c r="H68" s="83">
        <f>SUM(H64:H67)</f>
        <v>176116</v>
      </c>
      <c r="I68" s="83">
        <f>SUM(I64:I67)</f>
        <v>0</v>
      </c>
    </row>
    <row r="69" spans="1:9" ht="12.75">
      <c r="A69" s="12">
        <v>231</v>
      </c>
      <c r="B69" s="13">
        <v>3722</v>
      </c>
      <c r="C69" s="13">
        <v>2111</v>
      </c>
      <c r="D69" s="13" t="s">
        <v>290</v>
      </c>
      <c r="E69" s="14"/>
      <c r="F69" s="14"/>
      <c r="G69" s="105">
        <v>4760</v>
      </c>
      <c r="H69" s="105">
        <v>3634</v>
      </c>
      <c r="I69" s="105"/>
    </row>
    <row r="70" spans="1:9" ht="13.5" thickBot="1">
      <c r="A70" s="8">
        <v>231</v>
      </c>
      <c r="B70" s="3">
        <v>3722</v>
      </c>
      <c r="C70" s="3">
        <v>2112</v>
      </c>
      <c r="D70" s="3" t="s">
        <v>32</v>
      </c>
      <c r="E70" s="16"/>
      <c r="F70" s="16"/>
      <c r="G70" s="108">
        <v>7000</v>
      </c>
      <c r="H70" s="108">
        <v>7000</v>
      </c>
      <c r="I70" s="108"/>
    </row>
    <row r="71" spans="1:9" ht="13.5" thickBot="1">
      <c r="A71" s="78" t="s">
        <v>159</v>
      </c>
      <c r="B71" s="79">
        <v>3722</v>
      </c>
      <c r="C71" s="79" t="s">
        <v>159</v>
      </c>
      <c r="D71" s="80" t="s">
        <v>291</v>
      </c>
      <c r="E71" s="81"/>
      <c r="F71" s="81"/>
      <c r="G71" s="83">
        <f>SUM(G69:G70)</f>
        <v>11760</v>
      </c>
      <c r="H71" s="83">
        <f>SUM(H69:H70)</f>
        <v>10634</v>
      </c>
      <c r="I71" s="83">
        <f>SUM(I69:I70)</f>
        <v>0</v>
      </c>
    </row>
    <row r="72" spans="1:9" ht="13.5" thickBot="1">
      <c r="A72" s="8">
        <v>231</v>
      </c>
      <c r="B72" s="3">
        <v>3723</v>
      </c>
      <c r="C72" s="3">
        <v>2111</v>
      </c>
      <c r="D72" s="3" t="s">
        <v>289</v>
      </c>
      <c r="E72" s="16"/>
      <c r="F72" s="16"/>
      <c r="G72" s="108"/>
      <c r="H72" s="108">
        <v>1300</v>
      </c>
      <c r="I72" s="108"/>
    </row>
    <row r="73" spans="1:9" ht="13.5" thickBot="1">
      <c r="A73" s="78" t="s">
        <v>159</v>
      </c>
      <c r="B73" s="79">
        <v>3723</v>
      </c>
      <c r="C73" s="79" t="s">
        <v>159</v>
      </c>
      <c r="D73" s="80" t="s">
        <v>292</v>
      </c>
      <c r="E73" s="81"/>
      <c r="F73" s="81"/>
      <c r="G73" s="83">
        <v>0</v>
      </c>
      <c r="H73" s="83">
        <f>SUM(H72)</f>
        <v>1300</v>
      </c>
      <c r="I73" s="83">
        <f>SUM(I72)</f>
        <v>0</v>
      </c>
    </row>
    <row r="74" spans="1:9" ht="13.5" thickBot="1">
      <c r="A74" s="43">
        <v>231</v>
      </c>
      <c r="B74" s="44">
        <v>3725</v>
      </c>
      <c r="C74" s="44">
        <v>2324</v>
      </c>
      <c r="D74" s="44" t="s">
        <v>76</v>
      </c>
      <c r="E74" s="45"/>
      <c r="F74" s="45"/>
      <c r="G74" s="107">
        <v>50000</v>
      </c>
      <c r="H74" s="107">
        <v>50000</v>
      </c>
      <c r="I74" s="107"/>
    </row>
    <row r="75" spans="1:9" ht="13.5" thickBot="1">
      <c r="A75" s="78"/>
      <c r="B75" s="79">
        <v>3725</v>
      </c>
      <c r="C75" s="79"/>
      <c r="D75" s="82" t="s">
        <v>117</v>
      </c>
      <c r="E75" s="81"/>
      <c r="F75" s="81"/>
      <c r="G75" s="83">
        <f>SUM(G74)</f>
        <v>50000</v>
      </c>
      <c r="H75" s="83">
        <f>SUM(H74)</f>
        <v>50000</v>
      </c>
      <c r="I75" s="83">
        <f>SUM(I74)</f>
        <v>0</v>
      </c>
    </row>
    <row r="76" spans="1:9" ht="12.75">
      <c r="A76" s="22">
        <v>231</v>
      </c>
      <c r="B76" s="23">
        <v>3745</v>
      </c>
      <c r="C76" s="23">
        <v>2133</v>
      </c>
      <c r="D76" s="168" t="s">
        <v>171</v>
      </c>
      <c r="E76" s="11"/>
      <c r="F76" s="11"/>
      <c r="G76" s="67">
        <v>200</v>
      </c>
      <c r="H76" s="67">
        <v>200</v>
      </c>
      <c r="I76" s="67"/>
    </row>
    <row r="77" spans="1:9" ht="13.5" thickBot="1">
      <c r="A77" s="43">
        <v>231</v>
      </c>
      <c r="B77" s="44">
        <v>3745</v>
      </c>
      <c r="C77" s="44">
        <v>2324</v>
      </c>
      <c r="D77" s="46" t="s">
        <v>288</v>
      </c>
      <c r="E77" s="45"/>
      <c r="F77" s="45"/>
      <c r="G77" s="107"/>
      <c r="H77" s="107">
        <v>1600</v>
      </c>
      <c r="I77" s="107"/>
    </row>
    <row r="78" spans="1:9" ht="13.5" thickBot="1">
      <c r="A78" s="78"/>
      <c r="B78" s="79">
        <v>3745</v>
      </c>
      <c r="C78" s="79"/>
      <c r="D78" s="82" t="s">
        <v>93</v>
      </c>
      <c r="E78" s="81"/>
      <c r="F78" s="81"/>
      <c r="G78" s="83">
        <f>SUM(G76:G77)</f>
        <v>200</v>
      </c>
      <c r="H78" s="83">
        <f>SUM(H76:H77)</f>
        <v>1800</v>
      </c>
      <c r="I78" s="83">
        <f>SUM(I76:I77)</f>
        <v>0</v>
      </c>
    </row>
    <row r="79" spans="1:9" ht="12.75">
      <c r="A79" s="22">
        <v>231</v>
      </c>
      <c r="B79" s="23">
        <v>6171</v>
      </c>
      <c r="C79" s="23">
        <v>2111</v>
      </c>
      <c r="D79" s="23" t="s">
        <v>33</v>
      </c>
      <c r="E79" s="11"/>
      <c r="F79" s="11"/>
      <c r="G79" s="67">
        <v>500</v>
      </c>
      <c r="H79" s="67">
        <v>500</v>
      </c>
      <c r="I79" s="67"/>
    </row>
    <row r="80" spans="1:9" ht="12.75">
      <c r="A80" s="1">
        <v>231</v>
      </c>
      <c r="B80" s="2">
        <v>6171</v>
      </c>
      <c r="C80" s="2">
        <v>2324</v>
      </c>
      <c r="D80" s="2" t="s">
        <v>285</v>
      </c>
      <c r="E80" s="9"/>
      <c r="F80" s="9"/>
      <c r="G80" s="66"/>
      <c r="H80" s="66">
        <v>8615</v>
      </c>
      <c r="I80" s="66"/>
    </row>
    <row r="81" spans="1:9" ht="13.5" thickBot="1">
      <c r="A81" s="43">
        <v>231</v>
      </c>
      <c r="B81" s="44">
        <v>6171</v>
      </c>
      <c r="C81" s="44">
        <v>3113</v>
      </c>
      <c r="D81" s="44" t="s">
        <v>228</v>
      </c>
      <c r="E81" s="45"/>
      <c r="F81" s="45"/>
      <c r="G81" s="107">
        <v>0</v>
      </c>
      <c r="H81" s="107">
        <v>0</v>
      </c>
      <c r="I81" s="107"/>
    </row>
    <row r="82" spans="1:9" ht="13.5" thickBot="1">
      <c r="A82" s="78"/>
      <c r="B82" s="79">
        <v>6171</v>
      </c>
      <c r="C82" s="79"/>
      <c r="D82" s="80" t="s">
        <v>80</v>
      </c>
      <c r="E82" s="81"/>
      <c r="F82" s="81"/>
      <c r="G82" s="83">
        <f>SUM(G79:G81)</f>
        <v>500</v>
      </c>
      <c r="H82" s="83">
        <f>SUM(H79:H81)</f>
        <v>9115</v>
      </c>
      <c r="I82" s="83">
        <f>SUM(I79:I81)</f>
        <v>0</v>
      </c>
    </row>
    <row r="83" spans="1:9" ht="12.75">
      <c r="A83" s="12">
        <v>231</v>
      </c>
      <c r="B83" s="13">
        <v>6310</v>
      </c>
      <c r="C83" s="13">
        <v>2141</v>
      </c>
      <c r="D83" s="13" t="s">
        <v>12</v>
      </c>
      <c r="E83" s="14"/>
      <c r="F83" s="14"/>
      <c r="G83" s="105">
        <v>1000</v>
      </c>
      <c r="H83" s="105">
        <v>1000</v>
      </c>
      <c r="I83" s="105"/>
    </row>
    <row r="84" spans="1:9" ht="13.5" thickBot="1">
      <c r="A84" s="8">
        <v>231</v>
      </c>
      <c r="B84" s="3">
        <v>6310</v>
      </c>
      <c r="C84" s="3">
        <v>2324</v>
      </c>
      <c r="D84" s="3" t="s">
        <v>156</v>
      </c>
      <c r="E84" s="16"/>
      <c r="F84" s="16"/>
      <c r="G84" s="108">
        <v>0</v>
      </c>
      <c r="H84" s="108">
        <v>0</v>
      </c>
      <c r="I84" s="108"/>
    </row>
    <row r="85" spans="1:9" ht="13.5" thickBot="1">
      <c r="A85" s="78"/>
      <c r="B85" s="79">
        <v>6310</v>
      </c>
      <c r="C85" s="79"/>
      <c r="D85" s="80" t="s">
        <v>12</v>
      </c>
      <c r="E85" s="81"/>
      <c r="F85" s="81"/>
      <c r="G85" s="83">
        <f>SUM(G83:G84)</f>
        <v>1000</v>
      </c>
      <c r="H85" s="83">
        <f>SUM(H83:H84)</f>
        <v>1000</v>
      </c>
      <c r="I85" s="83">
        <f>SUM(I83:I84)</f>
        <v>0</v>
      </c>
    </row>
    <row r="86" spans="1:9" ht="13.5" thickBot="1">
      <c r="A86" s="61">
        <v>231</v>
      </c>
      <c r="B86" s="62">
        <v>6320</v>
      </c>
      <c r="C86" s="62">
        <v>2324</v>
      </c>
      <c r="D86" s="63" t="s">
        <v>229</v>
      </c>
      <c r="E86" s="64"/>
      <c r="F86" s="64"/>
      <c r="G86" s="65">
        <v>0</v>
      </c>
      <c r="H86" s="65">
        <v>0</v>
      </c>
      <c r="I86" s="65"/>
    </row>
    <row r="87" spans="1:9" ht="13.5" thickBot="1">
      <c r="A87" s="78"/>
      <c r="B87" s="79">
        <v>6320</v>
      </c>
      <c r="C87" s="79"/>
      <c r="D87" s="80" t="s">
        <v>146</v>
      </c>
      <c r="E87" s="81"/>
      <c r="F87" s="81"/>
      <c r="G87" s="83">
        <f>SUM(G86)</f>
        <v>0</v>
      </c>
      <c r="H87" s="83">
        <f>SUM(H86)</f>
        <v>0</v>
      </c>
      <c r="I87" s="83">
        <f>SUM(I86)</f>
        <v>0</v>
      </c>
    </row>
    <row r="88" spans="1:9" ht="13.5" thickBot="1">
      <c r="A88" s="43">
        <v>231</v>
      </c>
      <c r="B88" s="44">
        <v>6409</v>
      </c>
      <c r="C88" s="44">
        <v>2328</v>
      </c>
      <c r="D88" s="44" t="s">
        <v>230</v>
      </c>
      <c r="E88" s="45"/>
      <c r="F88" s="45"/>
      <c r="G88" s="107">
        <v>5000</v>
      </c>
      <c r="H88" s="107">
        <v>10000</v>
      </c>
      <c r="I88" s="107"/>
    </row>
    <row r="89" spans="1:9" ht="13.5" thickBot="1">
      <c r="A89" s="84"/>
      <c r="B89" s="85">
        <v>6409</v>
      </c>
      <c r="C89" s="85"/>
      <c r="D89" s="86" t="s">
        <v>197</v>
      </c>
      <c r="E89" s="87"/>
      <c r="F89" s="87"/>
      <c r="G89" s="88">
        <f>SUM(G88)</f>
        <v>5000</v>
      </c>
      <c r="H89" s="88">
        <f>SUM(H88)</f>
        <v>10000</v>
      </c>
      <c r="I89" s="88">
        <f>SUM(I88)</f>
        <v>0</v>
      </c>
    </row>
    <row r="90" spans="1:9" ht="19.5" customHeight="1" thickBot="1" thickTop="1">
      <c r="A90" s="139"/>
      <c r="B90" s="140"/>
      <c r="C90" s="141"/>
      <c r="D90" s="142" t="s">
        <v>13</v>
      </c>
      <c r="E90" s="143"/>
      <c r="F90" s="144"/>
      <c r="G90" s="145">
        <f>SUM(G18,G28,G35,G37,G39,G42,G44,G47,G49,G54,G59,G61,G63,G68,G71,G73,G75,G78,G82,G85,G87,G89)</f>
        <v>8251564</v>
      </c>
      <c r="H90" s="145">
        <f>SUM(H18,H28,H35,H37,H39,H42,H44,H47,H49,H54,H59,H61,H63,H68,H71,H73,H75,H78,H82,H85,H87,H89)</f>
        <v>8523422</v>
      </c>
      <c r="I90" s="137">
        <f>SUM(I18,I28,I35,I37,I39,I42,I44,I47,I49,I54,I59,I61,I63,I68,I71,I73,I75,I78,I82,I85,I87,I89)</f>
        <v>7900</v>
      </c>
    </row>
    <row r="91" spans="1:9" ht="13.5" thickBot="1">
      <c r="A91" s="68"/>
      <c r="B91" s="68"/>
      <c r="C91" s="68"/>
      <c r="D91" s="69"/>
      <c r="E91" s="70"/>
      <c r="F91" s="70"/>
      <c r="G91" s="71"/>
      <c r="H91" s="71"/>
      <c r="I91" s="71"/>
    </row>
    <row r="92" spans="1:9" ht="23.25" customHeight="1" thickBot="1">
      <c r="A92" s="31" t="s">
        <v>16</v>
      </c>
      <c r="B92" s="32"/>
      <c r="C92" s="32"/>
      <c r="D92" s="32"/>
      <c r="E92" s="33"/>
      <c r="F92" s="33"/>
      <c r="G92" s="103" t="s">
        <v>215</v>
      </c>
      <c r="H92" s="117" t="s">
        <v>262</v>
      </c>
      <c r="I92" s="138" t="s">
        <v>302</v>
      </c>
    </row>
    <row r="93" spans="1:9" ht="13.5" thickBot="1">
      <c r="A93" s="39" t="s">
        <v>0</v>
      </c>
      <c r="B93" s="40" t="s">
        <v>1</v>
      </c>
      <c r="C93" s="40" t="s">
        <v>2</v>
      </c>
      <c r="D93" s="40" t="s">
        <v>3</v>
      </c>
      <c r="E93" s="41"/>
      <c r="F93" s="30"/>
      <c r="G93" s="38"/>
      <c r="H93" s="38"/>
      <c r="I93" s="38"/>
    </row>
    <row r="94" spans="1:9" ht="13.5" thickBot="1">
      <c r="A94" s="51">
        <v>231</v>
      </c>
      <c r="B94" s="52">
        <v>1031</v>
      </c>
      <c r="C94" s="52">
        <v>5169</v>
      </c>
      <c r="D94" s="52" t="s">
        <v>21</v>
      </c>
      <c r="E94" s="45"/>
      <c r="F94" s="45"/>
      <c r="G94" s="107">
        <v>10000</v>
      </c>
      <c r="H94" s="107">
        <v>10000</v>
      </c>
      <c r="I94" s="107"/>
    </row>
    <row r="95" spans="1:9" ht="13.5" thickBot="1">
      <c r="A95" s="89"/>
      <c r="B95" s="90">
        <v>1031</v>
      </c>
      <c r="C95" s="90"/>
      <c r="D95" s="91" t="s">
        <v>21</v>
      </c>
      <c r="E95" s="81"/>
      <c r="F95" s="81"/>
      <c r="G95" s="83">
        <f>SUM(G94)</f>
        <v>10000</v>
      </c>
      <c r="H95" s="83">
        <f>SUM(H94)</f>
        <v>10000</v>
      </c>
      <c r="I95" s="83">
        <f>SUM(I94)</f>
        <v>0</v>
      </c>
    </row>
    <row r="96" spans="1:9" ht="12.75">
      <c r="A96" s="4">
        <v>231</v>
      </c>
      <c r="B96" s="5">
        <v>1036</v>
      </c>
      <c r="C96" s="5">
        <v>5139</v>
      </c>
      <c r="D96" s="5" t="s">
        <v>142</v>
      </c>
      <c r="E96" s="14"/>
      <c r="F96" s="14"/>
      <c r="G96" s="105">
        <v>1000</v>
      </c>
      <c r="H96" s="105">
        <v>1000</v>
      </c>
      <c r="I96" s="105"/>
    </row>
    <row r="97" spans="1:9" ht="13.5" thickBot="1">
      <c r="A97" s="18">
        <v>231</v>
      </c>
      <c r="B97" s="15">
        <v>1036</v>
      </c>
      <c r="C97" s="15">
        <v>5169</v>
      </c>
      <c r="D97" s="15" t="s">
        <v>35</v>
      </c>
      <c r="E97" s="16"/>
      <c r="F97" s="16"/>
      <c r="G97" s="108">
        <v>1000</v>
      </c>
      <c r="H97" s="108">
        <v>1452</v>
      </c>
      <c r="I97" s="108"/>
    </row>
    <row r="98" spans="1:9" ht="13.5" thickBot="1">
      <c r="A98" s="92"/>
      <c r="B98" s="91">
        <v>1036</v>
      </c>
      <c r="C98" s="91"/>
      <c r="D98" s="93" t="s">
        <v>35</v>
      </c>
      <c r="E98" s="94"/>
      <c r="F98" s="94"/>
      <c r="G98" s="83">
        <f>SUM(G96:G97)</f>
        <v>2000</v>
      </c>
      <c r="H98" s="83">
        <f>SUM(H96:H97)</f>
        <v>2452</v>
      </c>
      <c r="I98" s="83">
        <f>SUM(I96:I97)</f>
        <v>0</v>
      </c>
    </row>
    <row r="99" spans="1:9" ht="12.75">
      <c r="A99" s="4">
        <v>231</v>
      </c>
      <c r="B99" s="5">
        <v>2212</v>
      </c>
      <c r="C99" s="5">
        <v>5021</v>
      </c>
      <c r="D99" s="53" t="s">
        <v>233</v>
      </c>
      <c r="E99" s="72"/>
      <c r="F99" s="72"/>
      <c r="G99" s="106">
        <v>0</v>
      </c>
      <c r="H99" s="106">
        <v>0</v>
      </c>
      <c r="I99" s="106"/>
    </row>
    <row r="100" spans="1:9" ht="12.75">
      <c r="A100" s="4">
        <v>231</v>
      </c>
      <c r="B100" s="5">
        <v>2212</v>
      </c>
      <c r="C100" s="5">
        <v>5137</v>
      </c>
      <c r="D100" s="53" t="s">
        <v>266</v>
      </c>
      <c r="E100" s="72"/>
      <c r="F100" s="72"/>
      <c r="G100" s="106"/>
      <c r="H100" s="106">
        <v>25990</v>
      </c>
      <c r="I100" s="106"/>
    </row>
    <row r="101" spans="1:9" ht="12.75">
      <c r="A101" s="4">
        <v>231</v>
      </c>
      <c r="B101" s="5">
        <v>2212</v>
      </c>
      <c r="C101" s="5">
        <v>5139</v>
      </c>
      <c r="D101" s="5" t="s">
        <v>134</v>
      </c>
      <c r="E101" s="14"/>
      <c r="F101" s="14"/>
      <c r="G101" s="105">
        <v>45000</v>
      </c>
      <c r="H101" s="105">
        <v>55000</v>
      </c>
      <c r="I101" s="105">
        <v>10000</v>
      </c>
    </row>
    <row r="102" spans="1:9" ht="12.75">
      <c r="A102" s="6">
        <v>231</v>
      </c>
      <c r="B102" s="7">
        <v>2212</v>
      </c>
      <c r="C102" s="7">
        <v>5169</v>
      </c>
      <c r="D102" s="7" t="s">
        <v>36</v>
      </c>
      <c r="E102" s="9"/>
      <c r="F102" s="9"/>
      <c r="G102" s="66">
        <v>45000</v>
      </c>
      <c r="H102" s="66">
        <v>45000</v>
      </c>
      <c r="I102" s="66"/>
    </row>
    <row r="103" spans="1:9" ht="12.75">
      <c r="A103" s="6">
        <v>231</v>
      </c>
      <c r="B103" s="7">
        <v>2212</v>
      </c>
      <c r="C103" s="7">
        <v>5171</v>
      </c>
      <c r="D103" s="7" t="s">
        <v>37</v>
      </c>
      <c r="E103" s="9"/>
      <c r="F103" s="9"/>
      <c r="G103" s="66">
        <v>1000000</v>
      </c>
      <c r="H103" s="66">
        <v>1000000</v>
      </c>
      <c r="I103" s="66"/>
    </row>
    <row r="104" spans="1:9" ht="13.5" thickBot="1">
      <c r="A104" s="18">
        <v>231</v>
      </c>
      <c r="B104" s="15">
        <v>2212</v>
      </c>
      <c r="C104" s="15">
        <v>6121</v>
      </c>
      <c r="D104" s="15" t="s">
        <v>172</v>
      </c>
      <c r="E104" s="16"/>
      <c r="F104" s="16"/>
      <c r="G104" s="108">
        <v>300000</v>
      </c>
      <c r="H104" s="108">
        <v>300000</v>
      </c>
      <c r="I104" s="108"/>
    </row>
    <row r="105" spans="1:9" ht="13.5" thickBot="1">
      <c r="A105" s="89"/>
      <c r="B105" s="90">
        <v>2212</v>
      </c>
      <c r="C105" s="90"/>
      <c r="D105" s="93" t="s">
        <v>87</v>
      </c>
      <c r="E105" s="81"/>
      <c r="F105" s="81"/>
      <c r="G105" s="83">
        <f>SUM(G99:G104)</f>
        <v>1390000</v>
      </c>
      <c r="H105" s="83">
        <f>SUM(H99:H104)</f>
        <v>1425990</v>
      </c>
      <c r="I105" s="166">
        <f>SUM(I99:I104)</f>
        <v>10000</v>
      </c>
    </row>
    <row r="106" spans="1:9" ht="13.5" thickBot="1">
      <c r="A106" s="51">
        <v>231</v>
      </c>
      <c r="B106" s="52">
        <v>2221</v>
      </c>
      <c r="C106" s="52">
        <v>6121</v>
      </c>
      <c r="D106" s="54" t="s">
        <v>211</v>
      </c>
      <c r="E106" s="45"/>
      <c r="F106" s="45"/>
      <c r="G106" s="107">
        <v>0</v>
      </c>
      <c r="H106" s="107">
        <v>0</v>
      </c>
      <c r="I106" s="107"/>
    </row>
    <row r="107" spans="1:9" ht="13.5" thickBot="1">
      <c r="A107" s="89"/>
      <c r="B107" s="90">
        <v>2221</v>
      </c>
      <c r="C107" s="90"/>
      <c r="D107" s="93" t="s">
        <v>210</v>
      </c>
      <c r="E107" s="81"/>
      <c r="F107" s="81"/>
      <c r="G107" s="83">
        <f>SUM(G106)</f>
        <v>0</v>
      </c>
      <c r="H107" s="83">
        <f>SUM(H106)</f>
        <v>0</v>
      </c>
      <c r="I107" s="83">
        <f>SUM(I106)</f>
        <v>0</v>
      </c>
    </row>
    <row r="108" spans="1:9" ht="12.75">
      <c r="A108" s="4">
        <v>231</v>
      </c>
      <c r="B108" s="5">
        <v>2310</v>
      </c>
      <c r="C108" s="5">
        <v>5139</v>
      </c>
      <c r="D108" s="5" t="s">
        <v>39</v>
      </c>
      <c r="E108" s="14"/>
      <c r="F108" s="14"/>
      <c r="G108" s="105">
        <v>4000</v>
      </c>
      <c r="H108" s="105">
        <v>4000</v>
      </c>
      <c r="I108" s="105"/>
    </row>
    <row r="109" spans="1:9" ht="12.75">
      <c r="A109" s="6">
        <v>231</v>
      </c>
      <c r="B109" s="7">
        <v>2310</v>
      </c>
      <c r="C109" s="7">
        <v>5154</v>
      </c>
      <c r="D109" s="7" t="s">
        <v>38</v>
      </c>
      <c r="E109" s="9"/>
      <c r="F109" s="9"/>
      <c r="G109" s="66">
        <v>6240</v>
      </c>
      <c r="H109" s="66">
        <v>6240</v>
      </c>
      <c r="I109" s="66"/>
    </row>
    <row r="110" spans="1:9" ht="12.75">
      <c r="A110" s="6">
        <v>231</v>
      </c>
      <c r="B110" s="7">
        <v>2310</v>
      </c>
      <c r="C110" s="7">
        <v>5163</v>
      </c>
      <c r="D110" s="7" t="s">
        <v>121</v>
      </c>
      <c r="E110" s="9"/>
      <c r="F110" s="9"/>
      <c r="G110" s="66">
        <v>0</v>
      </c>
      <c r="H110" s="66">
        <v>0</v>
      </c>
      <c r="I110" s="66"/>
    </row>
    <row r="111" spans="1:9" ht="12.75">
      <c r="A111" s="6">
        <v>231</v>
      </c>
      <c r="B111" s="7">
        <v>2310</v>
      </c>
      <c r="C111" s="7">
        <v>5169</v>
      </c>
      <c r="D111" s="7" t="s">
        <v>22</v>
      </c>
      <c r="E111" s="9"/>
      <c r="F111" s="9"/>
      <c r="G111" s="66">
        <v>30000</v>
      </c>
      <c r="H111" s="66">
        <v>30000</v>
      </c>
      <c r="I111" s="66"/>
    </row>
    <row r="112" spans="1:9" ht="12.75">
      <c r="A112" s="6">
        <v>231</v>
      </c>
      <c r="B112" s="7">
        <v>2310</v>
      </c>
      <c r="C112" s="7">
        <v>5171</v>
      </c>
      <c r="D112" s="7" t="s">
        <v>40</v>
      </c>
      <c r="E112" s="9"/>
      <c r="F112" s="9"/>
      <c r="G112" s="66">
        <v>5000</v>
      </c>
      <c r="H112" s="66">
        <v>5000</v>
      </c>
      <c r="I112" s="66"/>
    </row>
    <row r="113" spans="1:9" ht="12.75">
      <c r="A113" s="18">
        <v>231</v>
      </c>
      <c r="B113" s="15">
        <v>2310</v>
      </c>
      <c r="C113" s="15">
        <v>5171</v>
      </c>
      <c r="D113" s="15" t="s">
        <v>267</v>
      </c>
      <c r="E113" s="16"/>
      <c r="F113" s="16"/>
      <c r="G113" s="108"/>
      <c r="H113" s="108">
        <v>6000</v>
      </c>
      <c r="I113" s="108"/>
    </row>
    <row r="114" spans="1:9" ht="13.5" thickBot="1">
      <c r="A114" s="18">
        <v>231</v>
      </c>
      <c r="B114" s="15">
        <v>2310</v>
      </c>
      <c r="C114" s="15">
        <v>6121</v>
      </c>
      <c r="D114" s="15" t="s">
        <v>149</v>
      </c>
      <c r="E114" s="16"/>
      <c r="F114" s="16"/>
      <c r="G114" s="108">
        <v>1350737</v>
      </c>
      <c r="H114" s="108">
        <v>1350737</v>
      </c>
      <c r="I114" s="108"/>
    </row>
    <row r="115" spans="1:9" ht="13.5" thickBot="1">
      <c r="A115" s="89"/>
      <c r="B115" s="90">
        <v>2310</v>
      </c>
      <c r="C115" s="90"/>
      <c r="D115" s="93" t="s">
        <v>77</v>
      </c>
      <c r="E115" s="81"/>
      <c r="F115" s="81"/>
      <c r="G115" s="83">
        <f>SUM(G108:G114)</f>
        <v>1395977</v>
      </c>
      <c r="H115" s="83">
        <f>SUM(H108:H114)</f>
        <v>1401977</v>
      </c>
      <c r="I115" s="83">
        <f>SUM(I108:I114)</f>
        <v>0</v>
      </c>
    </row>
    <row r="116" spans="1:9" ht="12.75">
      <c r="A116" s="4">
        <v>231</v>
      </c>
      <c r="B116" s="5">
        <v>2321</v>
      </c>
      <c r="C116" s="5">
        <v>5021</v>
      </c>
      <c r="D116" s="5" t="s">
        <v>41</v>
      </c>
      <c r="E116" s="14"/>
      <c r="F116" s="14"/>
      <c r="G116" s="105">
        <v>14400</v>
      </c>
      <c r="H116" s="105">
        <v>14400</v>
      </c>
      <c r="I116" s="105"/>
    </row>
    <row r="117" spans="1:9" ht="12.75">
      <c r="A117" s="6">
        <v>231</v>
      </c>
      <c r="B117" s="7">
        <v>2321</v>
      </c>
      <c r="C117" s="7">
        <v>5139</v>
      </c>
      <c r="D117" s="7" t="s">
        <v>42</v>
      </c>
      <c r="E117" s="9"/>
      <c r="F117" s="9"/>
      <c r="G117" s="66">
        <v>500</v>
      </c>
      <c r="H117" s="66">
        <v>500</v>
      </c>
      <c r="I117" s="66"/>
    </row>
    <row r="118" spans="1:9" ht="12.75">
      <c r="A118" s="6">
        <v>231</v>
      </c>
      <c r="B118" s="7">
        <v>2321</v>
      </c>
      <c r="C118" s="7">
        <v>5154</v>
      </c>
      <c r="D118" s="7" t="s">
        <v>43</v>
      </c>
      <c r="E118" s="9"/>
      <c r="F118" s="9"/>
      <c r="G118" s="66">
        <v>21360</v>
      </c>
      <c r="H118" s="66">
        <v>21360</v>
      </c>
      <c r="I118" s="66"/>
    </row>
    <row r="119" spans="1:9" ht="12.75">
      <c r="A119" s="6">
        <v>231</v>
      </c>
      <c r="B119" s="7">
        <v>2321</v>
      </c>
      <c r="C119" s="7">
        <v>5163</v>
      </c>
      <c r="D119" s="7" t="s">
        <v>44</v>
      </c>
      <c r="E119" s="9"/>
      <c r="F119" s="9"/>
      <c r="G119" s="66">
        <v>0</v>
      </c>
      <c r="H119" s="66">
        <v>0</v>
      </c>
      <c r="I119" s="66"/>
    </row>
    <row r="120" spans="1:9" ht="12.75">
      <c r="A120" s="6">
        <v>231</v>
      </c>
      <c r="B120" s="7">
        <v>2321</v>
      </c>
      <c r="C120" s="7">
        <v>5169</v>
      </c>
      <c r="D120" s="7" t="s">
        <v>23</v>
      </c>
      <c r="E120" s="9"/>
      <c r="F120" s="9"/>
      <c r="G120" s="66">
        <v>8000</v>
      </c>
      <c r="H120" s="66">
        <v>8000</v>
      </c>
      <c r="I120" s="66"/>
    </row>
    <row r="121" spans="1:9" ht="13.5" thickBot="1">
      <c r="A121" s="18">
        <v>231</v>
      </c>
      <c r="B121" s="15">
        <v>2321</v>
      </c>
      <c r="C121" s="15">
        <v>6121</v>
      </c>
      <c r="D121" s="15" t="s">
        <v>234</v>
      </c>
      <c r="E121" s="16"/>
      <c r="F121" s="16"/>
      <c r="G121" s="108">
        <v>250000</v>
      </c>
      <c r="H121" s="108">
        <v>250000</v>
      </c>
      <c r="I121" s="108"/>
    </row>
    <row r="122" spans="1:9" ht="13.5" thickBot="1">
      <c r="A122" s="89"/>
      <c r="B122" s="90">
        <v>2321</v>
      </c>
      <c r="C122" s="90"/>
      <c r="D122" s="93" t="s">
        <v>78</v>
      </c>
      <c r="E122" s="81"/>
      <c r="F122" s="81"/>
      <c r="G122" s="83">
        <f>SUM(G116:G121)</f>
        <v>294260</v>
      </c>
      <c r="H122" s="83">
        <f>SUM(H116:H121)</f>
        <v>294260</v>
      </c>
      <c r="I122" s="83">
        <f>SUM(I116:I121)</f>
        <v>0</v>
      </c>
    </row>
    <row r="123" spans="1:9" ht="12.75">
      <c r="A123" s="4">
        <v>231</v>
      </c>
      <c r="B123" s="5">
        <v>3326</v>
      </c>
      <c r="C123" s="5">
        <v>5139</v>
      </c>
      <c r="D123" s="53" t="s">
        <v>173</v>
      </c>
      <c r="E123" s="14"/>
      <c r="F123" s="14"/>
      <c r="G123" s="105">
        <v>30000</v>
      </c>
      <c r="H123" s="105">
        <v>30000</v>
      </c>
      <c r="I123" s="105"/>
    </row>
    <row r="124" spans="1:9" ht="13.5" thickBot="1">
      <c r="A124" s="18">
        <v>231</v>
      </c>
      <c r="B124" s="15">
        <v>3326</v>
      </c>
      <c r="C124" s="15">
        <v>5171</v>
      </c>
      <c r="D124" s="55" t="s">
        <v>174</v>
      </c>
      <c r="E124" s="16"/>
      <c r="F124" s="16"/>
      <c r="G124" s="108">
        <v>20000</v>
      </c>
      <c r="H124" s="108">
        <v>20000</v>
      </c>
      <c r="I124" s="108"/>
    </row>
    <row r="125" spans="1:9" ht="13.5" thickBot="1">
      <c r="A125" s="89"/>
      <c r="B125" s="90">
        <v>3326</v>
      </c>
      <c r="C125" s="90"/>
      <c r="D125" s="93" t="s">
        <v>173</v>
      </c>
      <c r="E125" s="81"/>
      <c r="F125" s="81"/>
      <c r="G125" s="83">
        <f>SUM(G123:G124)</f>
        <v>50000</v>
      </c>
      <c r="H125" s="83">
        <f>SUM(H123:H124)</f>
        <v>50000</v>
      </c>
      <c r="I125" s="83">
        <f>SUM(I123:I124)</f>
        <v>0</v>
      </c>
    </row>
    <row r="126" spans="1:9" ht="12.75">
      <c r="A126" s="73">
        <v>231</v>
      </c>
      <c r="B126" s="74">
        <v>3399</v>
      </c>
      <c r="C126" s="74">
        <v>5021</v>
      </c>
      <c r="D126" s="75" t="s">
        <v>235</v>
      </c>
      <c r="E126" s="11"/>
      <c r="F126" s="11"/>
      <c r="G126" s="77">
        <v>0</v>
      </c>
      <c r="H126" s="77">
        <v>0</v>
      </c>
      <c r="I126" s="77"/>
    </row>
    <row r="127" spans="1:9" ht="12.75">
      <c r="A127" s="6">
        <v>231</v>
      </c>
      <c r="B127" s="7">
        <v>3399</v>
      </c>
      <c r="C127" s="7">
        <v>5137</v>
      </c>
      <c r="D127" s="24" t="s">
        <v>236</v>
      </c>
      <c r="E127" s="9"/>
      <c r="F127" s="9"/>
      <c r="G127" s="76">
        <v>0</v>
      </c>
      <c r="H127" s="76">
        <v>0</v>
      </c>
      <c r="I127" s="76"/>
    </row>
    <row r="128" spans="1:9" ht="12.75">
      <c r="A128" s="4">
        <v>231</v>
      </c>
      <c r="B128" s="5">
        <v>3399</v>
      </c>
      <c r="C128" s="5">
        <v>5138</v>
      </c>
      <c r="D128" s="53" t="s">
        <v>294</v>
      </c>
      <c r="E128" s="14"/>
      <c r="F128" s="14"/>
      <c r="G128" s="105">
        <v>0</v>
      </c>
      <c r="H128" s="105">
        <v>6000</v>
      </c>
      <c r="I128" s="105"/>
    </row>
    <row r="129" spans="1:9" ht="12.75">
      <c r="A129" s="6">
        <v>231</v>
      </c>
      <c r="B129" s="7">
        <v>3399</v>
      </c>
      <c r="C129" s="7">
        <v>5139</v>
      </c>
      <c r="D129" s="7" t="s">
        <v>45</v>
      </c>
      <c r="E129" s="9"/>
      <c r="F129" s="9"/>
      <c r="G129" s="66">
        <v>5000</v>
      </c>
      <c r="H129" s="66">
        <v>5000</v>
      </c>
      <c r="I129" s="66"/>
    </row>
    <row r="130" spans="1:9" ht="12.75">
      <c r="A130" s="6">
        <v>231</v>
      </c>
      <c r="B130" s="7">
        <v>3399</v>
      </c>
      <c r="C130" s="7">
        <v>5154</v>
      </c>
      <c r="D130" s="7" t="s">
        <v>183</v>
      </c>
      <c r="E130" s="9"/>
      <c r="F130" s="9"/>
      <c r="G130" s="66">
        <v>0</v>
      </c>
      <c r="H130" s="66">
        <v>0</v>
      </c>
      <c r="I130" s="66"/>
    </row>
    <row r="131" spans="1:9" ht="12.75">
      <c r="A131" s="6">
        <v>231</v>
      </c>
      <c r="B131" s="7">
        <v>3399</v>
      </c>
      <c r="C131" s="7">
        <v>5164</v>
      </c>
      <c r="D131" s="7" t="s">
        <v>187</v>
      </c>
      <c r="E131" s="9"/>
      <c r="F131" s="9"/>
      <c r="G131" s="66">
        <v>0</v>
      </c>
      <c r="H131" s="66">
        <v>0</v>
      </c>
      <c r="I131" s="66"/>
    </row>
    <row r="132" spans="1:9" ht="12.75">
      <c r="A132" s="6">
        <v>231</v>
      </c>
      <c r="B132" s="7">
        <v>3399</v>
      </c>
      <c r="C132" s="7">
        <v>5169</v>
      </c>
      <c r="D132" s="7" t="s">
        <v>46</v>
      </c>
      <c r="E132" s="9"/>
      <c r="F132" s="9"/>
      <c r="G132" s="66">
        <v>10000</v>
      </c>
      <c r="H132" s="66">
        <v>22463</v>
      </c>
      <c r="I132" s="66"/>
    </row>
    <row r="133" spans="1:9" ht="12.75">
      <c r="A133" s="6">
        <v>231</v>
      </c>
      <c r="B133" s="7">
        <v>3399</v>
      </c>
      <c r="C133" s="7">
        <v>5175</v>
      </c>
      <c r="D133" s="7" t="s">
        <v>47</v>
      </c>
      <c r="E133" s="9"/>
      <c r="F133" s="9"/>
      <c r="G133" s="66">
        <v>10000</v>
      </c>
      <c r="H133" s="66">
        <v>10000</v>
      </c>
      <c r="I133" s="66"/>
    </row>
    <row r="134" spans="1:9" ht="12.75">
      <c r="A134" s="6">
        <v>231</v>
      </c>
      <c r="B134" s="7">
        <v>3399</v>
      </c>
      <c r="C134" s="7">
        <v>5179</v>
      </c>
      <c r="D134" s="7" t="s">
        <v>175</v>
      </c>
      <c r="E134" s="9"/>
      <c r="F134" s="9"/>
      <c r="G134" s="66">
        <v>0</v>
      </c>
      <c r="H134" s="66">
        <v>0</v>
      </c>
      <c r="I134" s="66"/>
    </row>
    <row r="135" spans="1:9" ht="12.75">
      <c r="A135" s="6">
        <v>231</v>
      </c>
      <c r="B135" s="7">
        <v>3399</v>
      </c>
      <c r="C135" s="7">
        <v>5194</v>
      </c>
      <c r="D135" s="7" t="s">
        <v>48</v>
      </c>
      <c r="E135" s="9"/>
      <c r="F135" s="9"/>
      <c r="G135" s="66">
        <v>20000</v>
      </c>
      <c r="H135" s="66">
        <v>20000</v>
      </c>
      <c r="I135" s="66"/>
    </row>
    <row r="136" spans="1:9" ht="13.5" thickBot="1">
      <c r="A136" s="18">
        <v>231</v>
      </c>
      <c r="B136" s="15">
        <v>3399</v>
      </c>
      <c r="C136" s="15">
        <v>5492</v>
      </c>
      <c r="D136" s="15" t="s">
        <v>49</v>
      </c>
      <c r="E136" s="16"/>
      <c r="F136" s="16"/>
      <c r="G136" s="108">
        <v>6000</v>
      </c>
      <c r="H136" s="108">
        <v>6000</v>
      </c>
      <c r="I136" s="108"/>
    </row>
    <row r="137" spans="1:9" ht="13.5" thickBot="1">
      <c r="A137" s="89"/>
      <c r="B137" s="90">
        <v>3399</v>
      </c>
      <c r="C137" s="90"/>
      <c r="D137" s="93" t="s">
        <v>88</v>
      </c>
      <c r="E137" s="81"/>
      <c r="F137" s="81"/>
      <c r="G137" s="83">
        <f>SUM(G126:G136)</f>
        <v>51000</v>
      </c>
      <c r="H137" s="83">
        <f>SUM(H126:H136)</f>
        <v>69463</v>
      </c>
      <c r="I137" s="83">
        <f>SUM(I126:I136)</f>
        <v>0</v>
      </c>
    </row>
    <row r="138" spans="1:9" ht="12.75">
      <c r="A138" s="73">
        <v>231</v>
      </c>
      <c r="B138" s="74">
        <v>3412</v>
      </c>
      <c r="C138" s="74">
        <v>5139</v>
      </c>
      <c r="D138" s="74" t="s">
        <v>118</v>
      </c>
      <c r="E138" s="11"/>
      <c r="F138" s="11"/>
      <c r="G138" s="67">
        <v>10000</v>
      </c>
      <c r="H138" s="67">
        <v>8692</v>
      </c>
      <c r="I138" s="67">
        <v>-1308</v>
      </c>
    </row>
    <row r="139" spans="1:9" ht="13.5" thickBot="1">
      <c r="A139" s="51">
        <v>231</v>
      </c>
      <c r="B139" s="52">
        <v>3412</v>
      </c>
      <c r="C139" s="52">
        <v>5169</v>
      </c>
      <c r="D139" s="52" t="s">
        <v>306</v>
      </c>
      <c r="E139" s="45"/>
      <c r="F139" s="45"/>
      <c r="G139" s="107"/>
      <c r="H139" s="107">
        <v>1308</v>
      </c>
      <c r="I139" s="107">
        <v>1308</v>
      </c>
    </row>
    <row r="140" spans="1:9" ht="13.5" thickBot="1">
      <c r="A140" s="89"/>
      <c r="B140" s="90">
        <v>3412</v>
      </c>
      <c r="C140" s="90"/>
      <c r="D140" s="93" t="s">
        <v>89</v>
      </c>
      <c r="E140" s="81"/>
      <c r="F140" s="81"/>
      <c r="G140" s="83">
        <f>SUM(G138)</f>
        <v>10000</v>
      </c>
      <c r="H140" s="83">
        <f>SUM(H138:I139)</f>
        <v>10000</v>
      </c>
      <c r="I140" s="166">
        <f>SUM(I138:I139)</f>
        <v>0</v>
      </c>
    </row>
    <row r="141" spans="1:9" ht="13.5" thickBot="1">
      <c r="A141" s="51">
        <v>231</v>
      </c>
      <c r="B141" s="52">
        <v>3419</v>
      </c>
      <c r="C141" s="52">
        <v>5229</v>
      </c>
      <c r="D141" s="54" t="s">
        <v>184</v>
      </c>
      <c r="E141" s="45"/>
      <c r="F141" s="45"/>
      <c r="G141" s="107">
        <v>0</v>
      </c>
      <c r="H141" s="107">
        <v>2000</v>
      </c>
      <c r="I141" s="107"/>
    </row>
    <row r="142" spans="1:9" ht="13.5" thickBot="1">
      <c r="A142" s="89"/>
      <c r="B142" s="90">
        <v>3419</v>
      </c>
      <c r="C142" s="90"/>
      <c r="D142" s="93" t="s">
        <v>185</v>
      </c>
      <c r="E142" s="81"/>
      <c r="F142" s="81"/>
      <c r="G142" s="83">
        <f>SUM(G141)</f>
        <v>0</v>
      </c>
      <c r="H142" s="83">
        <f>SUM(H141)</f>
        <v>2000</v>
      </c>
      <c r="I142" s="83">
        <f>SUM(I141)</f>
        <v>0</v>
      </c>
    </row>
    <row r="143" spans="1:9" ht="12.75">
      <c r="A143" s="4">
        <v>231</v>
      </c>
      <c r="B143" s="5">
        <v>3612</v>
      </c>
      <c r="C143" s="5">
        <v>5021</v>
      </c>
      <c r="D143" s="5" t="s">
        <v>50</v>
      </c>
      <c r="E143" s="14"/>
      <c r="F143" s="14"/>
      <c r="G143" s="105">
        <v>7200</v>
      </c>
      <c r="H143" s="105">
        <v>7200</v>
      </c>
      <c r="I143" s="105"/>
    </row>
    <row r="144" spans="1:9" ht="12.75">
      <c r="A144" s="6">
        <v>231</v>
      </c>
      <c r="B144" s="7">
        <v>3612</v>
      </c>
      <c r="C144" s="7">
        <v>5139</v>
      </c>
      <c r="D144" s="7" t="s">
        <v>51</v>
      </c>
      <c r="E144" s="9"/>
      <c r="F144" s="9"/>
      <c r="G144" s="66">
        <v>5000</v>
      </c>
      <c r="H144" s="66">
        <v>5000</v>
      </c>
      <c r="I144" s="66"/>
    </row>
    <row r="145" spans="1:9" ht="12.75">
      <c r="A145" s="6">
        <v>231</v>
      </c>
      <c r="B145" s="7">
        <v>3612</v>
      </c>
      <c r="C145" s="7">
        <v>5154</v>
      </c>
      <c r="D145" s="7" t="s">
        <v>52</v>
      </c>
      <c r="E145" s="9"/>
      <c r="F145" s="9"/>
      <c r="G145" s="66">
        <v>3600</v>
      </c>
      <c r="H145" s="66">
        <v>3600</v>
      </c>
      <c r="I145" s="66"/>
    </row>
    <row r="146" spans="1:9" ht="12.75">
      <c r="A146" s="18">
        <v>231</v>
      </c>
      <c r="B146" s="15">
        <v>3612</v>
      </c>
      <c r="C146" s="15">
        <v>5163</v>
      </c>
      <c r="D146" s="15" t="s">
        <v>53</v>
      </c>
      <c r="E146" s="16"/>
      <c r="F146" s="16"/>
      <c r="G146" s="66">
        <v>0</v>
      </c>
      <c r="H146" s="66">
        <v>0</v>
      </c>
      <c r="I146" s="66"/>
    </row>
    <row r="147" spans="1:9" ht="12.75">
      <c r="A147" s="18">
        <v>231</v>
      </c>
      <c r="B147" s="15">
        <v>3612</v>
      </c>
      <c r="C147" s="15">
        <v>5171</v>
      </c>
      <c r="D147" s="15" t="s">
        <v>165</v>
      </c>
      <c r="E147" s="16"/>
      <c r="F147" s="16"/>
      <c r="G147" s="108">
        <v>20000</v>
      </c>
      <c r="H147" s="108">
        <v>20000</v>
      </c>
      <c r="I147" s="108"/>
    </row>
    <row r="148" spans="1:9" ht="13.5" thickBot="1">
      <c r="A148" s="18">
        <v>231</v>
      </c>
      <c r="B148" s="15">
        <v>3612</v>
      </c>
      <c r="C148" s="15">
        <v>6121</v>
      </c>
      <c r="D148" s="15" t="s">
        <v>256</v>
      </c>
      <c r="E148" s="16"/>
      <c r="F148" s="16"/>
      <c r="G148" s="108">
        <v>50000</v>
      </c>
      <c r="H148" s="108">
        <v>50000</v>
      </c>
      <c r="I148" s="108"/>
    </row>
    <row r="149" spans="1:9" ht="13.5" thickBot="1">
      <c r="A149" s="89"/>
      <c r="B149" s="90">
        <v>3612</v>
      </c>
      <c r="C149" s="90"/>
      <c r="D149" s="93" t="s">
        <v>90</v>
      </c>
      <c r="E149" s="81"/>
      <c r="F149" s="81"/>
      <c r="G149" s="83">
        <f>SUM(G143:G148)</f>
        <v>85800</v>
      </c>
      <c r="H149" s="83">
        <f>SUM(H143:H148)</f>
        <v>85800</v>
      </c>
      <c r="I149" s="83">
        <f>SUM(I143:I148)</f>
        <v>0</v>
      </c>
    </row>
    <row r="150" spans="1:9" ht="12.75">
      <c r="A150" s="4">
        <v>231</v>
      </c>
      <c r="B150" s="5">
        <v>3613</v>
      </c>
      <c r="C150" s="5">
        <v>5021</v>
      </c>
      <c r="D150" s="5" t="s">
        <v>54</v>
      </c>
      <c r="E150" s="14"/>
      <c r="F150" s="14"/>
      <c r="G150" s="105">
        <v>3000</v>
      </c>
      <c r="H150" s="105">
        <v>3000</v>
      </c>
      <c r="I150" s="105"/>
    </row>
    <row r="151" spans="1:9" ht="12.75">
      <c r="A151" s="4">
        <v>231</v>
      </c>
      <c r="B151" s="5">
        <v>3613</v>
      </c>
      <c r="C151" s="5">
        <v>5137</v>
      </c>
      <c r="D151" s="5" t="s">
        <v>237</v>
      </c>
      <c r="E151" s="14"/>
      <c r="F151" s="14"/>
      <c r="G151" s="105">
        <v>0</v>
      </c>
      <c r="H151" s="105">
        <v>0</v>
      </c>
      <c r="I151" s="105"/>
    </row>
    <row r="152" spans="1:9" ht="12.75">
      <c r="A152" s="6">
        <v>231</v>
      </c>
      <c r="B152" s="7">
        <v>3613</v>
      </c>
      <c r="C152" s="7">
        <v>5139</v>
      </c>
      <c r="D152" s="7" t="s">
        <v>55</v>
      </c>
      <c r="E152" s="9"/>
      <c r="F152" s="9"/>
      <c r="G152" s="66">
        <v>10000</v>
      </c>
      <c r="H152" s="66">
        <v>10000</v>
      </c>
      <c r="I152" s="66"/>
    </row>
    <row r="153" spans="1:9" ht="12.75">
      <c r="A153" s="6">
        <v>231</v>
      </c>
      <c r="B153" s="7">
        <v>3613</v>
      </c>
      <c r="C153" s="7">
        <v>5141</v>
      </c>
      <c r="D153" s="7" t="s">
        <v>257</v>
      </c>
      <c r="E153" s="9"/>
      <c r="F153" s="9"/>
      <c r="G153" s="66">
        <v>400000</v>
      </c>
      <c r="H153" s="66">
        <v>0</v>
      </c>
      <c r="I153" s="66">
        <v>-380000</v>
      </c>
    </row>
    <row r="154" spans="1:9" ht="12.75">
      <c r="A154" s="6">
        <v>231</v>
      </c>
      <c r="B154" s="7">
        <v>3613</v>
      </c>
      <c r="C154" s="7">
        <v>5154</v>
      </c>
      <c r="D154" s="7" t="s">
        <v>238</v>
      </c>
      <c r="E154" s="9"/>
      <c r="F154" s="9"/>
      <c r="G154" s="66">
        <v>20880</v>
      </c>
      <c r="H154" s="66">
        <v>20880</v>
      </c>
      <c r="I154" s="66"/>
    </row>
    <row r="155" spans="1:9" ht="12.75">
      <c r="A155" s="6">
        <v>231</v>
      </c>
      <c r="B155" s="7">
        <v>3613</v>
      </c>
      <c r="C155" s="7">
        <v>5155</v>
      </c>
      <c r="D155" s="7" t="s">
        <v>282</v>
      </c>
      <c r="E155" s="9"/>
      <c r="F155" s="9"/>
      <c r="G155" s="66"/>
      <c r="H155" s="66">
        <v>58</v>
      </c>
      <c r="I155" s="66"/>
    </row>
    <row r="156" spans="1:9" ht="12.75">
      <c r="A156" s="6">
        <v>231</v>
      </c>
      <c r="B156" s="7">
        <v>3613</v>
      </c>
      <c r="C156" s="7">
        <v>5163</v>
      </c>
      <c r="D156" s="7" t="s">
        <v>56</v>
      </c>
      <c r="E156" s="9"/>
      <c r="F156" s="9"/>
      <c r="G156" s="66">
        <v>0</v>
      </c>
      <c r="H156" s="66">
        <v>0</v>
      </c>
      <c r="I156" s="66"/>
    </row>
    <row r="157" spans="1:9" ht="12.75">
      <c r="A157" s="6">
        <v>231</v>
      </c>
      <c r="B157" s="7">
        <v>3613</v>
      </c>
      <c r="C157" s="7">
        <v>5169</v>
      </c>
      <c r="D157" s="7" t="s">
        <v>27</v>
      </c>
      <c r="E157" s="9"/>
      <c r="F157" s="9"/>
      <c r="G157" s="66">
        <v>10000</v>
      </c>
      <c r="H157" s="66">
        <v>10000</v>
      </c>
      <c r="I157" s="66"/>
    </row>
    <row r="158" spans="1:9" ht="12.75">
      <c r="A158" s="6">
        <v>231</v>
      </c>
      <c r="B158" s="7">
        <v>3613</v>
      </c>
      <c r="C158" s="7">
        <v>5171</v>
      </c>
      <c r="D158" s="7" t="s">
        <v>176</v>
      </c>
      <c r="E158" s="9"/>
      <c r="F158" s="9"/>
      <c r="G158" s="66">
        <v>10000</v>
      </c>
      <c r="H158" s="66">
        <v>10000</v>
      </c>
      <c r="I158" s="66"/>
    </row>
    <row r="159" spans="1:9" ht="12.75">
      <c r="A159" s="6">
        <v>231</v>
      </c>
      <c r="B159" s="7">
        <v>3613</v>
      </c>
      <c r="C159" s="7">
        <v>5361</v>
      </c>
      <c r="D159" s="7" t="s">
        <v>200</v>
      </c>
      <c r="E159" s="9"/>
      <c r="F159" s="9"/>
      <c r="G159" s="66">
        <v>0</v>
      </c>
      <c r="H159" s="66">
        <v>0</v>
      </c>
      <c r="I159" s="66"/>
    </row>
    <row r="160" spans="1:9" ht="12.75">
      <c r="A160" s="6">
        <v>231</v>
      </c>
      <c r="B160" s="7">
        <v>3613</v>
      </c>
      <c r="C160" s="7">
        <v>6121</v>
      </c>
      <c r="D160" s="7" t="s">
        <v>157</v>
      </c>
      <c r="E160" s="9"/>
      <c r="F160" s="9"/>
      <c r="G160" s="66">
        <v>3670517</v>
      </c>
      <c r="H160" s="66">
        <v>3596002</v>
      </c>
      <c r="I160" s="66"/>
    </row>
    <row r="161" spans="1:9" ht="13.5" thickBot="1">
      <c r="A161" s="51">
        <v>231</v>
      </c>
      <c r="B161" s="52">
        <v>3613</v>
      </c>
      <c r="C161" s="52">
        <v>6121</v>
      </c>
      <c r="D161" s="52" t="s">
        <v>239</v>
      </c>
      <c r="E161" s="45"/>
      <c r="F161" s="45"/>
      <c r="G161" s="107">
        <v>1500000</v>
      </c>
      <c r="H161" s="107">
        <v>1500000</v>
      </c>
      <c r="I161" s="107"/>
    </row>
    <row r="162" spans="1:9" ht="13.5" thickBot="1">
      <c r="A162" s="89"/>
      <c r="B162" s="90">
        <v>3613</v>
      </c>
      <c r="C162" s="90"/>
      <c r="D162" s="93" t="s">
        <v>91</v>
      </c>
      <c r="E162" s="81"/>
      <c r="F162" s="81"/>
      <c r="G162" s="83">
        <f>SUM(G150:G161)</f>
        <v>5624397</v>
      </c>
      <c r="H162" s="83">
        <f>SUM(H150:H161)</f>
        <v>5149940</v>
      </c>
      <c r="I162" s="166">
        <f>SUM(I150:I161)</f>
        <v>-380000</v>
      </c>
    </row>
    <row r="163" spans="1:9" ht="12.75">
      <c r="A163" s="4">
        <v>231</v>
      </c>
      <c r="B163" s="5">
        <v>3631</v>
      </c>
      <c r="C163" s="5">
        <v>5154</v>
      </c>
      <c r="D163" s="5" t="s">
        <v>122</v>
      </c>
      <c r="E163" s="14"/>
      <c r="F163" s="14"/>
      <c r="G163" s="105">
        <v>44160</v>
      </c>
      <c r="H163" s="105">
        <v>44160</v>
      </c>
      <c r="I163" s="105"/>
    </row>
    <row r="164" spans="1:9" ht="12.75">
      <c r="A164" s="6">
        <v>231</v>
      </c>
      <c r="B164" s="7">
        <v>3631</v>
      </c>
      <c r="C164" s="7">
        <v>5163</v>
      </c>
      <c r="D164" s="7" t="s">
        <v>123</v>
      </c>
      <c r="E164" s="9"/>
      <c r="F164" s="9"/>
      <c r="G164" s="66">
        <v>0</v>
      </c>
      <c r="H164" s="66">
        <v>0</v>
      </c>
      <c r="I164" s="66"/>
    </row>
    <row r="165" spans="1:9" ht="13.5" thickBot="1">
      <c r="A165" s="18">
        <v>231</v>
      </c>
      <c r="B165" s="15">
        <v>3631</v>
      </c>
      <c r="C165" s="15">
        <v>5171</v>
      </c>
      <c r="D165" s="15" t="s">
        <v>57</v>
      </c>
      <c r="E165" s="16"/>
      <c r="F165" s="16"/>
      <c r="G165" s="108">
        <v>5000</v>
      </c>
      <c r="H165" s="108">
        <v>23492</v>
      </c>
      <c r="I165" s="108">
        <v>18492</v>
      </c>
    </row>
    <row r="166" spans="1:9" ht="13.5" thickBot="1">
      <c r="A166" s="89"/>
      <c r="B166" s="90">
        <v>3631</v>
      </c>
      <c r="C166" s="90"/>
      <c r="D166" s="93" t="s">
        <v>92</v>
      </c>
      <c r="E166" s="81"/>
      <c r="F166" s="81"/>
      <c r="G166" s="83">
        <f>SUM(G163:G165)</f>
        <v>49160</v>
      </c>
      <c r="H166" s="83">
        <f>SUM(H163:H165)</f>
        <v>67652</v>
      </c>
      <c r="I166" s="166">
        <f>SUM(I163:I165)</f>
        <v>18492</v>
      </c>
    </row>
    <row r="167" spans="1:9" ht="12.75">
      <c r="A167" s="4">
        <v>231</v>
      </c>
      <c r="B167" s="5">
        <v>3634</v>
      </c>
      <c r="C167" s="5">
        <v>5154</v>
      </c>
      <c r="D167" s="5" t="s">
        <v>58</v>
      </c>
      <c r="E167" s="14"/>
      <c r="F167" s="14"/>
      <c r="G167" s="105">
        <v>207120</v>
      </c>
      <c r="H167" s="105">
        <v>207120</v>
      </c>
      <c r="I167" s="105"/>
    </row>
    <row r="168" spans="1:9" ht="12.75">
      <c r="A168" s="51">
        <v>231</v>
      </c>
      <c r="B168" s="52">
        <v>3634</v>
      </c>
      <c r="C168" s="52">
        <v>5171</v>
      </c>
      <c r="D168" s="52" t="s">
        <v>29</v>
      </c>
      <c r="E168" s="45"/>
      <c r="F168" s="45"/>
      <c r="G168" s="107">
        <v>0</v>
      </c>
      <c r="H168" s="107">
        <v>0</v>
      </c>
      <c r="I168" s="107"/>
    </row>
    <row r="169" spans="1:9" ht="13.5" thickBot="1">
      <c r="A169" s="18">
        <v>231</v>
      </c>
      <c r="B169" s="15">
        <v>3634</v>
      </c>
      <c r="C169" s="15">
        <v>5169</v>
      </c>
      <c r="D169" s="15" t="s">
        <v>280</v>
      </c>
      <c r="E169" s="16"/>
      <c r="F169" s="16"/>
      <c r="G169" s="108"/>
      <c r="H169" s="108">
        <v>21780</v>
      </c>
      <c r="I169" s="108"/>
    </row>
    <row r="170" spans="1:9" ht="13.5" thickBot="1">
      <c r="A170" s="89"/>
      <c r="B170" s="90">
        <v>3634</v>
      </c>
      <c r="C170" s="90"/>
      <c r="D170" s="93" t="s">
        <v>79</v>
      </c>
      <c r="E170" s="81"/>
      <c r="F170" s="81"/>
      <c r="G170" s="83">
        <f>SUM(G167:G169)</f>
        <v>207120</v>
      </c>
      <c r="H170" s="83">
        <f>SUM(H167:H169)</f>
        <v>228900</v>
      </c>
      <c r="I170" s="83">
        <f>SUM(I167:I169)</f>
        <v>0</v>
      </c>
    </row>
    <row r="171" spans="1:9" ht="13.5" thickBot="1">
      <c r="A171" s="51">
        <v>231</v>
      </c>
      <c r="B171" s="52">
        <v>3635</v>
      </c>
      <c r="C171" s="52">
        <v>6119</v>
      </c>
      <c r="D171" s="52" t="s">
        <v>153</v>
      </c>
      <c r="E171" s="45"/>
      <c r="F171" s="45"/>
      <c r="G171" s="107">
        <v>24200</v>
      </c>
      <c r="H171" s="107">
        <v>24200</v>
      </c>
      <c r="I171" s="107"/>
    </row>
    <row r="172" spans="1:9" ht="13.5" thickBot="1">
      <c r="A172" s="89"/>
      <c r="B172" s="90">
        <v>3635</v>
      </c>
      <c r="C172" s="90"/>
      <c r="D172" s="91" t="s">
        <v>152</v>
      </c>
      <c r="E172" s="81"/>
      <c r="F172" s="81"/>
      <c r="G172" s="83">
        <f>SUM(G171)</f>
        <v>24200</v>
      </c>
      <c r="H172" s="83">
        <f>SUM(H171)</f>
        <v>24200</v>
      </c>
      <c r="I172" s="83">
        <f>SUM(I171)</f>
        <v>0</v>
      </c>
    </row>
    <row r="173" spans="1:9" ht="12.75">
      <c r="A173" s="4">
        <v>231</v>
      </c>
      <c r="B173" s="5">
        <v>3639</v>
      </c>
      <c r="C173" s="5">
        <v>5137</v>
      </c>
      <c r="D173" s="53" t="s">
        <v>192</v>
      </c>
      <c r="E173" s="14"/>
      <c r="F173" s="14"/>
      <c r="G173" s="105">
        <v>0</v>
      </c>
      <c r="H173" s="105">
        <v>15200</v>
      </c>
      <c r="I173" s="105"/>
    </row>
    <row r="174" spans="1:9" ht="12.75">
      <c r="A174" s="6">
        <v>231</v>
      </c>
      <c r="B174" s="7">
        <v>3639</v>
      </c>
      <c r="C174" s="7">
        <v>5139</v>
      </c>
      <c r="D174" s="24" t="s">
        <v>188</v>
      </c>
      <c r="E174" s="9"/>
      <c r="F174" s="9"/>
      <c r="G174" s="66">
        <v>2000</v>
      </c>
      <c r="H174" s="66">
        <v>2000</v>
      </c>
      <c r="I174" s="66"/>
    </row>
    <row r="175" spans="1:9" ht="12.75">
      <c r="A175" s="6">
        <v>231</v>
      </c>
      <c r="B175" s="7">
        <v>3639</v>
      </c>
      <c r="C175" s="7">
        <v>5329</v>
      </c>
      <c r="D175" s="7" t="s">
        <v>59</v>
      </c>
      <c r="E175" s="9"/>
      <c r="F175" s="9"/>
      <c r="G175" s="66">
        <v>12200</v>
      </c>
      <c r="H175" s="66">
        <v>12200</v>
      </c>
      <c r="I175" s="66"/>
    </row>
    <row r="176" spans="1:9" ht="12.75">
      <c r="A176" s="6">
        <v>231</v>
      </c>
      <c r="B176" s="7">
        <v>3639</v>
      </c>
      <c r="C176" s="7">
        <v>5141</v>
      </c>
      <c r="D176" s="7" t="s">
        <v>283</v>
      </c>
      <c r="E176" s="9"/>
      <c r="F176" s="9"/>
      <c r="G176" s="66"/>
      <c r="H176" s="66">
        <v>0</v>
      </c>
      <c r="I176" s="66"/>
    </row>
    <row r="177" spans="1:9" ht="12.75">
      <c r="A177" s="6">
        <v>231</v>
      </c>
      <c r="B177" s="7">
        <v>3639</v>
      </c>
      <c r="C177" s="7">
        <v>5164</v>
      </c>
      <c r="D177" s="7" t="s">
        <v>102</v>
      </c>
      <c r="E177" s="9"/>
      <c r="F177" s="9"/>
      <c r="G177" s="66">
        <v>600</v>
      </c>
      <c r="H177" s="66">
        <v>600</v>
      </c>
      <c r="I177" s="66"/>
    </row>
    <row r="178" spans="1:9" ht="12.75">
      <c r="A178" s="6">
        <v>231</v>
      </c>
      <c r="B178" s="7">
        <v>3639</v>
      </c>
      <c r="C178" s="7">
        <v>5169</v>
      </c>
      <c r="D178" s="7" t="s">
        <v>189</v>
      </c>
      <c r="E178" s="9"/>
      <c r="F178" s="9"/>
      <c r="G178" s="66">
        <v>10000</v>
      </c>
      <c r="H178" s="66">
        <v>10000</v>
      </c>
      <c r="I178" s="66"/>
    </row>
    <row r="179" spans="1:9" ht="12.75">
      <c r="A179" s="6">
        <v>231</v>
      </c>
      <c r="B179" s="7">
        <v>3639</v>
      </c>
      <c r="C179" s="7">
        <v>5171</v>
      </c>
      <c r="D179" s="7" t="s">
        <v>240</v>
      </c>
      <c r="E179" s="9"/>
      <c r="F179" s="9"/>
      <c r="G179" s="66">
        <v>0</v>
      </c>
      <c r="H179" s="66">
        <v>0</v>
      </c>
      <c r="I179" s="66"/>
    </row>
    <row r="180" spans="1:9" ht="12.75">
      <c r="A180" s="6">
        <v>231</v>
      </c>
      <c r="B180" s="7">
        <v>3639</v>
      </c>
      <c r="C180" s="7">
        <v>5192</v>
      </c>
      <c r="D180" s="7" t="s">
        <v>241</v>
      </c>
      <c r="E180" s="9"/>
      <c r="F180" s="9"/>
      <c r="G180" s="66">
        <v>0</v>
      </c>
      <c r="H180" s="66">
        <v>0</v>
      </c>
      <c r="I180" s="66"/>
    </row>
    <row r="181" spans="1:9" ht="12.75">
      <c r="A181" s="6">
        <v>231</v>
      </c>
      <c r="B181" s="7">
        <v>3639</v>
      </c>
      <c r="C181" s="7">
        <v>6130</v>
      </c>
      <c r="D181" s="7" t="s">
        <v>164</v>
      </c>
      <c r="E181" s="9"/>
      <c r="F181" s="9"/>
      <c r="G181" s="66">
        <v>200000</v>
      </c>
      <c r="H181" s="66">
        <v>200000</v>
      </c>
      <c r="I181" s="66"/>
    </row>
    <row r="182" spans="1:9" ht="12.75">
      <c r="A182" s="6">
        <v>231</v>
      </c>
      <c r="B182" s="7">
        <v>3639</v>
      </c>
      <c r="C182" s="7">
        <v>5361</v>
      </c>
      <c r="D182" s="7" t="s">
        <v>124</v>
      </c>
      <c r="E182" s="9"/>
      <c r="F182" s="9"/>
      <c r="G182" s="66">
        <v>2000</v>
      </c>
      <c r="H182" s="66">
        <v>2000</v>
      </c>
      <c r="I182" s="66"/>
    </row>
    <row r="183" spans="1:9" ht="12.75">
      <c r="A183" s="6">
        <v>231</v>
      </c>
      <c r="B183" s="7">
        <v>3639</v>
      </c>
      <c r="C183" s="7">
        <v>5362</v>
      </c>
      <c r="D183" s="7" t="s">
        <v>177</v>
      </c>
      <c r="E183" s="9"/>
      <c r="F183" s="9"/>
      <c r="G183" s="66">
        <v>8000</v>
      </c>
      <c r="H183" s="66">
        <v>8000</v>
      </c>
      <c r="I183" s="66"/>
    </row>
    <row r="184" spans="1:9" ht="12.75">
      <c r="A184" s="18">
        <v>231</v>
      </c>
      <c r="B184" s="15">
        <v>3639</v>
      </c>
      <c r="C184" s="15">
        <v>6121</v>
      </c>
      <c r="D184" s="15" t="s">
        <v>150</v>
      </c>
      <c r="E184" s="16"/>
      <c r="F184" s="16"/>
      <c r="G184" s="108">
        <v>100000</v>
      </c>
      <c r="H184" s="108">
        <v>100000</v>
      </c>
      <c r="I184" s="108"/>
    </row>
    <row r="185" spans="1:9" ht="13.5" thickBot="1">
      <c r="A185" s="18">
        <v>231</v>
      </c>
      <c r="B185" s="15">
        <v>3639</v>
      </c>
      <c r="C185" s="15">
        <v>6121</v>
      </c>
      <c r="D185" s="15" t="s">
        <v>242</v>
      </c>
      <c r="E185" s="16"/>
      <c r="F185" s="16"/>
      <c r="G185" s="108">
        <v>300000</v>
      </c>
      <c r="H185" s="108">
        <v>577714</v>
      </c>
      <c r="I185" s="108"/>
    </row>
    <row r="186" spans="1:9" ht="13.5" thickBot="1">
      <c r="A186" s="89"/>
      <c r="B186" s="90">
        <v>3639</v>
      </c>
      <c r="C186" s="90"/>
      <c r="D186" s="91" t="s">
        <v>30</v>
      </c>
      <c r="E186" s="81"/>
      <c r="F186" s="81"/>
      <c r="G186" s="83">
        <f>SUM(G173:G185)</f>
        <v>634800</v>
      </c>
      <c r="H186" s="83">
        <f>SUM(H173:H185)</f>
        <v>927714</v>
      </c>
      <c r="I186" s="83">
        <f>SUM(I173:I185)</f>
        <v>0</v>
      </c>
    </row>
    <row r="187" spans="1:9" ht="13.5" thickBot="1">
      <c r="A187" s="51">
        <v>231</v>
      </c>
      <c r="B187" s="52">
        <v>3721</v>
      </c>
      <c r="C187" s="52">
        <v>5169</v>
      </c>
      <c r="D187" s="52" t="s">
        <v>125</v>
      </c>
      <c r="E187" s="45"/>
      <c r="F187" s="45"/>
      <c r="G187" s="107">
        <v>10000</v>
      </c>
      <c r="H187" s="107">
        <v>10000</v>
      </c>
      <c r="I187" s="107"/>
    </row>
    <row r="188" spans="1:9" ht="13.5" thickBot="1">
      <c r="A188" s="89"/>
      <c r="B188" s="90">
        <v>3721</v>
      </c>
      <c r="C188" s="90"/>
      <c r="D188" s="91" t="s">
        <v>125</v>
      </c>
      <c r="E188" s="81"/>
      <c r="F188" s="81"/>
      <c r="G188" s="83">
        <f>SUM(G187)</f>
        <v>10000</v>
      </c>
      <c r="H188" s="83">
        <f>SUM(H187)</f>
        <v>10000</v>
      </c>
      <c r="I188" s="83">
        <f>SUM(I187)</f>
        <v>0</v>
      </c>
    </row>
    <row r="189" spans="1:9" ht="12.75">
      <c r="A189" s="4">
        <v>231</v>
      </c>
      <c r="B189" s="5">
        <v>3722</v>
      </c>
      <c r="C189" s="5">
        <v>5137</v>
      </c>
      <c r="D189" s="53" t="s">
        <v>193</v>
      </c>
      <c r="E189" s="14"/>
      <c r="F189" s="14"/>
      <c r="G189" s="105">
        <v>0</v>
      </c>
      <c r="H189" s="105">
        <v>0</v>
      </c>
      <c r="I189" s="105"/>
    </row>
    <row r="190" spans="1:9" ht="12.75">
      <c r="A190" s="6">
        <v>231</v>
      </c>
      <c r="B190" s="7">
        <v>3722</v>
      </c>
      <c r="C190" s="7">
        <v>5138</v>
      </c>
      <c r="D190" s="7" t="s">
        <v>14</v>
      </c>
      <c r="E190" s="9"/>
      <c r="F190" s="9"/>
      <c r="G190" s="66">
        <v>7000</v>
      </c>
      <c r="H190" s="66">
        <v>7000</v>
      </c>
      <c r="I190" s="66"/>
    </row>
    <row r="191" spans="1:9" ht="12.75">
      <c r="A191" s="6">
        <v>231</v>
      </c>
      <c r="B191" s="7">
        <v>3722</v>
      </c>
      <c r="C191" s="7">
        <v>5139</v>
      </c>
      <c r="D191" s="7" t="s">
        <v>178</v>
      </c>
      <c r="E191" s="9"/>
      <c r="F191" s="9"/>
      <c r="G191" s="66">
        <v>2000</v>
      </c>
      <c r="H191" s="66">
        <v>2000</v>
      </c>
      <c r="I191" s="66"/>
    </row>
    <row r="192" spans="1:9" ht="12.75">
      <c r="A192" s="6">
        <v>231</v>
      </c>
      <c r="B192" s="7">
        <v>3722</v>
      </c>
      <c r="C192" s="7">
        <v>5156</v>
      </c>
      <c r="D192" s="7" t="s">
        <v>190</v>
      </c>
      <c r="E192" s="9"/>
      <c r="F192" s="9"/>
      <c r="G192" s="66">
        <v>15000</v>
      </c>
      <c r="H192" s="66">
        <v>15000</v>
      </c>
      <c r="I192" s="66"/>
    </row>
    <row r="193" spans="1:9" ht="12.75">
      <c r="A193" s="6">
        <v>231</v>
      </c>
      <c r="B193" s="7">
        <v>3722</v>
      </c>
      <c r="C193" s="7">
        <v>5163</v>
      </c>
      <c r="D193" s="7" t="s">
        <v>201</v>
      </c>
      <c r="E193" s="9"/>
      <c r="F193" s="9"/>
      <c r="G193" s="66">
        <v>1457</v>
      </c>
      <c r="H193" s="66">
        <v>1457</v>
      </c>
      <c r="I193" s="66"/>
    </row>
    <row r="194" spans="1:9" ht="12.75">
      <c r="A194" s="6">
        <v>231</v>
      </c>
      <c r="B194" s="7">
        <v>3722</v>
      </c>
      <c r="C194" s="7">
        <v>5169</v>
      </c>
      <c r="D194" s="7" t="s">
        <v>60</v>
      </c>
      <c r="E194" s="9"/>
      <c r="F194" s="9"/>
      <c r="G194" s="66">
        <v>250000</v>
      </c>
      <c r="H194" s="66">
        <v>250000</v>
      </c>
      <c r="I194" s="66"/>
    </row>
    <row r="195" spans="1:9" ht="13.5" thickBot="1">
      <c r="A195" s="18">
        <v>231</v>
      </c>
      <c r="B195" s="15">
        <v>3722</v>
      </c>
      <c r="C195" s="15">
        <v>5171</v>
      </c>
      <c r="D195" s="15" t="s">
        <v>191</v>
      </c>
      <c r="E195" s="16"/>
      <c r="F195" s="16"/>
      <c r="G195" s="108">
        <v>5000</v>
      </c>
      <c r="H195" s="108">
        <v>5000</v>
      </c>
      <c r="I195" s="108"/>
    </row>
    <row r="196" spans="1:9" ht="13.5" thickBot="1">
      <c r="A196" s="89"/>
      <c r="B196" s="90">
        <v>3722</v>
      </c>
      <c r="C196" s="90"/>
      <c r="D196" s="93" t="s">
        <v>86</v>
      </c>
      <c r="E196" s="81"/>
      <c r="F196" s="81"/>
      <c r="G196" s="83">
        <f>SUM(G189:G195)</f>
        <v>280457</v>
      </c>
      <c r="H196" s="83">
        <f>SUM(H189:H195)</f>
        <v>280457</v>
      </c>
      <c r="I196" s="83">
        <f>SUM(I189:I195)</f>
        <v>0</v>
      </c>
    </row>
    <row r="197" spans="1:9" ht="12.75">
      <c r="A197" s="4">
        <v>231</v>
      </c>
      <c r="B197" s="5">
        <v>3723</v>
      </c>
      <c r="C197" s="5">
        <v>5139</v>
      </c>
      <c r="D197" s="53" t="s">
        <v>299</v>
      </c>
      <c r="E197" s="14"/>
      <c r="F197" s="14"/>
      <c r="G197" s="105"/>
      <c r="H197" s="105">
        <v>383</v>
      </c>
      <c r="I197" s="105">
        <v>383</v>
      </c>
    </row>
    <row r="198" spans="1:9" ht="12.75">
      <c r="A198" s="4">
        <v>231</v>
      </c>
      <c r="B198" s="5">
        <v>3723</v>
      </c>
      <c r="C198" s="5">
        <v>5169</v>
      </c>
      <c r="D198" s="53" t="s">
        <v>243</v>
      </c>
      <c r="E198" s="14"/>
      <c r="F198" s="14"/>
      <c r="G198" s="105">
        <v>80000</v>
      </c>
      <c r="H198" s="105">
        <v>80000</v>
      </c>
      <c r="I198" s="105"/>
    </row>
    <row r="199" spans="1:9" ht="13.5" thickBot="1">
      <c r="A199" s="18">
        <v>231</v>
      </c>
      <c r="B199" s="15">
        <v>3723</v>
      </c>
      <c r="C199" s="15">
        <v>6121</v>
      </c>
      <c r="D199" s="55" t="s">
        <v>244</v>
      </c>
      <c r="E199" s="16"/>
      <c r="F199" s="16"/>
      <c r="G199" s="108">
        <v>0</v>
      </c>
      <c r="H199" s="108">
        <v>0</v>
      </c>
      <c r="I199" s="108"/>
    </row>
    <row r="200" spans="1:9" ht="13.5" thickBot="1">
      <c r="A200" s="89"/>
      <c r="B200" s="90">
        <v>3723</v>
      </c>
      <c r="C200" s="90"/>
      <c r="D200" s="93" t="s">
        <v>251</v>
      </c>
      <c r="E200" s="81"/>
      <c r="F200" s="81"/>
      <c r="G200" s="83">
        <f>SUM(G197:G199)</f>
        <v>80000</v>
      </c>
      <c r="H200" s="83">
        <f>SUM(H197:H199)</f>
        <v>80383</v>
      </c>
      <c r="I200" s="166">
        <f>SUM(I197:I199)</f>
        <v>383</v>
      </c>
    </row>
    <row r="201" spans="1:9" ht="12.75">
      <c r="A201" s="4">
        <v>231</v>
      </c>
      <c r="B201" s="5">
        <v>3745</v>
      </c>
      <c r="C201" s="5">
        <v>5011</v>
      </c>
      <c r="D201" s="5" t="s">
        <v>139</v>
      </c>
      <c r="E201" s="14"/>
      <c r="F201" s="14"/>
      <c r="G201" s="105">
        <v>160000</v>
      </c>
      <c r="H201" s="105">
        <v>160000</v>
      </c>
      <c r="I201" s="105">
        <v>-2162</v>
      </c>
    </row>
    <row r="202" spans="1:9" ht="12.75">
      <c r="A202" s="6">
        <v>231</v>
      </c>
      <c r="B202" s="7">
        <v>3745</v>
      </c>
      <c r="C202" s="7">
        <v>5031</v>
      </c>
      <c r="D202" s="7" t="s">
        <v>140</v>
      </c>
      <c r="E202" s="9"/>
      <c r="F202" s="9"/>
      <c r="G202" s="66">
        <v>40000</v>
      </c>
      <c r="H202" s="66">
        <v>40000</v>
      </c>
      <c r="I202" s="66"/>
    </row>
    <row r="203" spans="1:9" ht="12.75">
      <c r="A203" s="6">
        <v>231</v>
      </c>
      <c r="B203" s="7">
        <v>3745</v>
      </c>
      <c r="C203" s="7">
        <v>5032</v>
      </c>
      <c r="D203" s="7" t="s">
        <v>141</v>
      </c>
      <c r="E203" s="9"/>
      <c r="F203" s="9"/>
      <c r="G203" s="66">
        <v>14400</v>
      </c>
      <c r="H203" s="66">
        <v>14400</v>
      </c>
      <c r="I203" s="66"/>
    </row>
    <row r="204" spans="1:9" ht="12.75">
      <c r="A204" s="6">
        <v>231</v>
      </c>
      <c r="B204" s="7">
        <v>3745</v>
      </c>
      <c r="C204" s="7">
        <v>5021</v>
      </c>
      <c r="D204" s="7" t="s">
        <v>163</v>
      </c>
      <c r="E204" s="9"/>
      <c r="F204" s="9"/>
      <c r="G204" s="66">
        <v>120000</v>
      </c>
      <c r="H204" s="66">
        <v>120000</v>
      </c>
      <c r="I204" s="66"/>
    </row>
    <row r="205" spans="1:9" ht="12.75">
      <c r="A205" s="6">
        <v>231</v>
      </c>
      <c r="B205" s="7">
        <v>3745</v>
      </c>
      <c r="C205" s="7">
        <v>5131</v>
      </c>
      <c r="D205" s="7" t="s">
        <v>245</v>
      </c>
      <c r="E205" s="9"/>
      <c r="F205" s="9"/>
      <c r="G205" s="66">
        <v>100</v>
      </c>
      <c r="H205" s="66">
        <v>100</v>
      </c>
      <c r="I205" s="66"/>
    </row>
    <row r="206" spans="1:9" ht="12.75">
      <c r="A206" s="6">
        <v>231</v>
      </c>
      <c r="B206" s="7">
        <v>3745</v>
      </c>
      <c r="C206" s="7">
        <v>5132</v>
      </c>
      <c r="D206" s="7" t="s">
        <v>246</v>
      </c>
      <c r="E206" s="9"/>
      <c r="F206" s="9"/>
      <c r="G206" s="66">
        <v>5000</v>
      </c>
      <c r="H206" s="66">
        <v>5000</v>
      </c>
      <c r="I206" s="66"/>
    </row>
    <row r="207" spans="1:9" ht="12.75">
      <c r="A207" s="6">
        <v>231</v>
      </c>
      <c r="B207" s="7">
        <v>3745</v>
      </c>
      <c r="C207" s="7">
        <v>5137</v>
      </c>
      <c r="D207" s="7" t="s">
        <v>186</v>
      </c>
      <c r="E207" s="9"/>
      <c r="F207" s="9"/>
      <c r="G207" s="66">
        <v>2000</v>
      </c>
      <c r="H207" s="66">
        <v>2000</v>
      </c>
      <c r="I207" s="66"/>
    </row>
    <row r="208" spans="1:9" ht="12.75">
      <c r="A208" s="6">
        <v>231</v>
      </c>
      <c r="B208" s="7">
        <v>3745</v>
      </c>
      <c r="C208" s="7">
        <v>5139</v>
      </c>
      <c r="D208" s="7" t="s">
        <v>107</v>
      </c>
      <c r="E208" s="9"/>
      <c r="F208" s="9"/>
      <c r="G208" s="66">
        <v>15000</v>
      </c>
      <c r="H208" s="66">
        <v>15000</v>
      </c>
      <c r="I208" s="66"/>
    </row>
    <row r="209" spans="1:9" ht="12.75">
      <c r="A209" s="6">
        <v>231</v>
      </c>
      <c r="B209" s="7">
        <v>3745</v>
      </c>
      <c r="C209" s="7">
        <v>5156</v>
      </c>
      <c r="D209" s="7" t="s">
        <v>61</v>
      </c>
      <c r="E209" s="9"/>
      <c r="F209" s="9"/>
      <c r="G209" s="66">
        <v>20000</v>
      </c>
      <c r="H209" s="66">
        <v>20000</v>
      </c>
      <c r="I209" s="66"/>
    </row>
    <row r="210" spans="1:9" ht="12.75">
      <c r="A210" s="6">
        <v>231</v>
      </c>
      <c r="B210" s="7">
        <v>3745</v>
      </c>
      <c r="C210" s="7">
        <v>5169</v>
      </c>
      <c r="D210" s="7" t="s">
        <v>108</v>
      </c>
      <c r="E210" s="9"/>
      <c r="F210" s="9"/>
      <c r="G210" s="66">
        <v>20000</v>
      </c>
      <c r="H210" s="66">
        <v>20000</v>
      </c>
      <c r="I210" s="66"/>
    </row>
    <row r="211" spans="1:9" ht="12.75">
      <c r="A211" s="6">
        <v>231</v>
      </c>
      <c r="B211" s="7">
        <v>3745</v>
      </c>
      <c r="C211" s="7">
        <v>5171</v>
      </c>
      <c r="D211" s="7" t="s">
        <v>15</v>
      </c>
      <c r="E211" s="9"/>
      <c r="F211" s="9"/>
      <c r="G211" s="66">
        <v>10000</v>
      </c>
      <c r="H211" s="66">
        <v>10000</v>
      </c>
      <c r="I211" s="66"/>
    </row>
    <row r="212" spans="1:9" ht="13.5" thickBot="1">
      <c r="A212" s="18">
        <v>231</v>
      </c>
      <c r="B212" s="15">
        <v>3745</v>
      </c>
      <c r="C212" s="15">
        <v>5424</v>
      </c>
      <c r="D212" s="15" t="s">
        <v>179</v>
      </c>
      <c r="E212" s="16"/>
      <c r="F212" s="16"/>
      <c r="G212" s="108">
        <v>0</v>
      </c>
      <c r="H212" s="108">
        <v>4181</v>
      </c>
      <c r="I212" s="108">
        <v>2162</v>
      </c>
    </row>
    <row r="213" spans="1:9" ht="13.5" thickBot="1">
      <c r="A213" s="89"/>
      <c r="B213" s="90">
        <v>3745</v>
      </c>
      <c r="C213" s="90"/>
      <c r="D213" s="93" t="s">
        <v>93</v>
      </c>
      <c r="E213" s="81"/>
      <c r="F213" s="81"/>
      <c r="G213" s="83">
        <f>SUM(G201:G212)</f>
        <v>406500</v>
      </c>
      <c r="H213" s="83">
        <f>SUM(H201:H212)</f>
        <v>410681</v>
      </c>
      <c r="I213" s="166">
        <f>SUM(I201:I212)</f>
        <v>0</v>
      </c>
    </row>
    <row r="214" spans="1:9" ht="13.5" thickBot="1">
      <c r="A214" s="169">
        <v>231</v>
      </c>
      <c r="B214" s="170">
        <v>3725</v>
      </c>
      <c r="C214" s="170">
        <v>5139</v>
      </c>
      <c r="D214" s="171" t="s">
        <v>296</v>
      </c>
      <c r="E214" s="172"/>
      <c r="F214" s="172"/>
      <c r="G214" s="65"/>
      <c r="H214" s="173">
        <v>4441</v>
      </c>
      <c r="I214" s="173"/>
    </row>
    <row r="215" spans="1:9" ht="13.5" thickBot="1">
      <c r="A215" s="89"/>
      <c r="B215" s="90">
        <v>3725</v>
      </c>
      <c r="C215" s="90"/>
      <c r="D215" s="93" t="s">
        <v>295</v>
      </c>
      <c r="E215" s="81"/>
      <c r="F215" s="81"/>
      <c r="G215" s="83"/>
      <c r="H215" s="83">
        <f>SUM(H214)</f>
        <v>4441</v>
      </c>
      <c r="I215" s="83">
        <f>SUM(I214)</f>
        <v>0</v>
      </c>
    </row>
    <row r="216" spans="1:9" ht="13.5" thickBot="1">
      <c r="A216" s="51">
        <v>231</v>
      </c>
      <c r="B216" s="52">
        <v>4378</v>
      </c>
      <c r="C216" s="52">
        <v>5339</v>
      </c>
      <c r="D216" s="52" t="s">
        <v>143</v>
      </c>
      <c r="E216" s="45"/>
      <c r="F216" s="45"/>
      <c r="G216" s="107">
        <v>5000</v>
      </c>
      <c r="H216" s="107">
        <v>5000</v>
      </c>
      <c r="I216" s="107"/>
    </row>
    <row r="217" spans="1:9" ht="13.5" thickBot="1">
      <c r="A217" s="89"/>
      <c r="B217" s="90">
        <v>4378</v>
      </c>
      <c r="C217" s="90"/>
      <c r="D217" s="91" t="s">
        <v>144</v>
      </c>
      <c r="E217" s="81"/>
      <c r="F217" s="81"/>
      <c r="G217" s="83">
        <f>SUM(G216)</f>
        <v>5000</v>
      </c>
      <c r="H217" s="83">
        <f>SUM(H216)</f>
        <v>5000</v>
      </c>
      <c r="I217" s="83">
        <f>SUM(I216)</f>
        <v>0</v>
      </c>
    </row>
    <row r="218" spans="1:9" ht="12.75">
      <c r="A218" s="4">
        <v>231</v>
      </c>
      <c r="B218" s="5">
        <v>5511</v>
      </c>
      <c r="C218" s="5">
        <v>5019</v>
      </c>
      <c r="D218" s="53" t="s">
        <v>195</v>
      </c>
      <c r="E218" s="14"/>
      <c r="F218" s="14"/>
      <c r="G218" s="105"/>
      <c r="H218" s="105">
        <v>5090</v>
      </c>
      <c r="I218" s="105">
        <v>5090</v>
      </c>
    </row>
    <row r="219" spans="1:9" ht="12.75">
      <c r="A219" s="4">
        <v>231</v>
      </c>
      <c r="B219" s="5">
        <v>5511</v>
      </c>
      <c r="C219" s="5">
        <v>5039</v>
      </c>
      <c r="D219" s="53" t="s">
        <v>195</v>
      </c>
      <c r="E219" s="14"/>
      <c r="F219" s="14"/>
      <c r="G219" s="105"/>
      <c r="H219" s="105">
        <v>1731</v>
      </c>
      <c r="I219" s="105">
        <v>1731</v>
      </c>
    </row>
    <row r="220" spans="1:9" ht="12.75">
      <c r="A220" s="4">
        <v>231</v>
      </c>
      <c r="B220" s="5">
        <v>5511</v>
      </c>
      <c r="C220" s="5">
        <v>5132</v>
      </c>
      <c r="D220" s="53" t="s">
        <v>195</v>
      </c>
      <c r="E220" s="14"/>
      <c r="F220" s="14"/>
      <c r="G220" s="105">
        <v>0</v>
      </c>
      <c r="H220" s="105">
        <v>0</v>
      </c>
      <c r="I220" s="105"/>
    </row>
    <row r="221" spans="1:9" ht="12.75">
      <c r="A221" s="4">
        <v>231</v>
      </c>
      <c r="B221" s="5">
        <v>5511</v>
      </c>
      <c r="C221" s="5">
        <v>5137</v>
      </c>
      <c r="D221" s="53" t="s">
        <v>297</v>
      </c>
      <c r="E221" s="14"/>
      <c r="F221" s="14"/>
      <c r="G221" s="105"/>
      <c r="H221" s="105">
        <v>3547</v>
      </c>
      <c r="I221" s="105"/>
    </row>
    <row r="222" spans="1:9" ht="12.75">
      <c r="A222" s="6">
        <v>231</v>
      </c>
      <c r="B222" s="7">
        <v>5511</v>
      </c>
      <c r="C222" s="7">
        <v>5139</v>
      </c>
      <c r="D222" s="7" t="s">
        <v>127</v>
      </c>
      <c r="E222" s="9"/>
      <c r="F222" s="9"/>
      <c r="G222" s="66">
        <v>5000</v>
      </c>
      <c r="H222" s="66">
        <v>5000</v>
      </c>
      <c r="I222" s="66"/>
    </row>
    <row r="223" spans="1:9" ht="12.75">
      <c r="A223" s="6">
        <v>231</v>
      </c>
      <c r="B223" s="7">
        <v>5511</v>
      </c>
      <c r="C223" s="7">
        <v>5156</v>
      </c>
      <c r="D223" s="7" t="s">
        <v>128</v>
      </c>
      <c r="E223" s="9"/>
      <c r="F223" s="9"/>
      <c r="G223" s="66">
        <v>0</v>
      </c>
      <c r="H223" s="66">
        <v>224</v>
      </c>
      <c r="I223" s="66"/>
    </row>
    <row r="224" spans="1:9" ht="12.75">
      <c r="A224" s="6">
        <v>231</v>
      </c>
      <c r="B224" s="7">
        <v>5511</v>
      </c>
      <c r="C224" s="7">
        <v>5163</v>
      </c>
      <c r="D224" s="7" t="s">
        <v>129</v>
      </c>
      <c r="E224" s="9"/>
      <c r="F224" s="9"/>
      <c r="G224" s="66">
        <v>0</v>
      </c>
      <c r="H224" s="66">
        <v>0</v>
      </c>
      <c r="I224" s="66"/>
    </row>
    <row r="225" spans="1:9" ht="12.75">
      <c r="A225" s="6">
        <v>231</v>
      </c>
      <c r="B225" s="7">
        <v>5511</v>
      </c>
      <c r="C225" s="7">
        <v>5167</v>
      </c>
      <c r="D225" s="7" t="s">
        <v>293</v>
      </c>
      <c r="E225" s="9"/>
      <c r="F225" s="9"/>
      <c r="G225" s="66"/>
      <c r="H225" s="66">
        <v>21000</v>
      </c>
      <c r="I225" s="66"/>
    </row>
    <row r="226" spans="1:9" ht="12.75">
      <c r="A226" s="6">
        <v>231</v>
      </c>
      <c r="B226" s="7">
        <v>5511</v>
      </c>
      <c r="C226" s="7">
        <v>5169</v>
      </c>
      <c r="D226" s="7" t="s">
        <v>194</v>
      </c>
      <c r="E226" s="9"/>
      <c r="F226" s="9"/>
      <c r="G226" s="66">
        <v>2000</v>
      </c>
      <c r="H226" s="66">
        <v>4000</v>
      </c>
      <c r="I226" s="66">
        <v>2000</v>
      </c>
    </row>
    <row r="227" spans="1:9" ht="12.75">
      <c r="A227" s="6">
        <v>231</v>
      </c>
      <c r="B227" s="7">
        <v>5511</v>
      </c>
      <c r="C227" s="7">
        <v>5175</v>
      </c>
      <c r="D227" s="7" t="s">
        <v>247</v>
      </c>
      <c r="E227" s="9"/>
      <c r="F227" s="9"/>
      <c r="G227" s="66">
        <v>0</v>
      </c>
      <c r="H227" s="66">
        <v>0</v>
      </c>
      <c r="I227" s="66"/>
    </row>
    <row r="228" spans="1:9" ht="13.5" thickBot="1">
      <c r="A228" s="51">
        <v>231</v>
      </c>
      <c r="B228" s="52">
        <v>5511</v>
      </c>
      <c r="C228" s="52">
        <v>6122</v>
      </c>
      <c r="D228" s="52" t="s">
        <v>258</v>
      </c>
      <c r="E228" s="45"/>
      <c r="F228" s="45"/>
      <c r="G228" s="107">
        <v>980000</v>
      </c>
      <c r="H228" s="107">
        <v>1110000</v>
      </c>
      <c r="I228" s="107">
        <v>130000</v>
      </c>
    </row>
    <row r="229" spans="1:9" ht="13.5" thickBot="1">
      <c r="A229" s="89"/>
      <c r="B229" s="90">
        <v>5511</v>
      </c>
      <c r="C229" s="90"/>
      <c r="D229" s="91" t="s">
        <v>126</v>
      </c>
      <c r="E229" s="81"/>
      <c r="F229" s="81"/>
      <c r="G229" s="83">
        <f>SUM(G218:G228)</f>
        <v>987000</v>
      </c>
      <c r="H229" s="83">
        <f>SUM(H218:H228)</f>
        <v>1150592</v>
      </c>
      <c r="I229" s="166">
        <f>SUM(I218:I228)</f>
        <v>138821</v>
      </c>
    </row>
    <row r="230" spans="1:9" ht="12.75">
      <c r="A230" s="4">
        <v>231</v>
      </c>
      <c r="B230" s="5">
        <v>5512</v>
      </c>
      <c r="C230" s="5">
        <v>5222</v>
      </c>
      <c r="D230" s="5" t="s">
        <v>109</v>
      </c>
      <c r="E230" s="14"/>
      <c r="F230" s="14"/>
      <c r="G230" s="105">
        <v>3000</v>
      </c>
      <c r="H230" s="105">
        <v>3000</v>
      </c>
      <c r="I230" s="105"/>
    </row>
    <row r="231" spans="1:9" ht="12.75">
      <c r="A231" s="6">
        <v>231</v>
      </c>
      <c r="B231" s="7">
        <v>5512</v>
      </c>
      <c r="C231" s="7">
        <v>5139</v>
      </c>
      <c r="D231" s="7" t="s">
        <v>119</v>
      </c>
      <c r="E231" s="9"/>
      <c r="F231" s="9"/>
      <c r="G231" s="66">
        <v>0</v>
      </c>
      <c r="H231" s="66">
        <v>0</v>
      </c>
      <c r="I231" s="66"/>
    </row>
    <row r="232" spans="1:9" ht="13.5" thickBot="1">
      <c r="A232" s="18">
        <v>231</v>
      </c>
      <c r="B232" s="15">
        <v>5512</v>
      </c>
      <c r="C232" s="15">
        <v>5163</v>
      </c>
      <c r="D232" s="15" t="s">
        <v>62</v>
      </c>
      <c r="E232" s="16"/>
      <c r="F232" s="16"/>
      <c r="G232" s="108">
        <v>0</v>
      </c>
      <c r="H232" s="108">
        <v>0</v>
      </c>
      <c r="I232" s="108"/>
    </row>
    <row r="233" spans="1:9" ht="13.5" thickBot="1">
      <c r="A233" s="89"/>
      <c r="B233" s="90">
        <v>5512</v>
      </c>
      <c r="C233" s="90"/>
      <c r="D233" s="93" t="s">
        <v>94</v>
      </c>
      <c r="E233" s="81"/>
      <c r="F233" s="81"/>
      <c r="G233" s="83">
        <f>SUM(G230:G232)</f>
        <v>3000</v>
      </c>
      <c r="H233" s="83">
        <f>SUM(H230:H232)</f>
        <v>3000</v>
      </c>
      <c r="I233" s="83">
        <f>SUM(I230:I232)</f>
        <v>0</v>
      </c>
    </row>
    <row r="234" spans="1:9" ht="12.75">
      <c r="A234" s="4">
        <v>231</v>
      </c>
      <c r="B234" s="5">
        <v>6112</v>
      </c>
      <c r="C234" s="5">
        <v>5023</v>
      </c>
      <c r="D234" s="5" t="s">
        <v>120</v>
      </c>
      <c r="E234" s="14"/>
      <c r="F234" s="14"/>
      <c r="G234" s="105">
        <v>664000</v>
      </c>
      <c r="H234" s="105">
        <v>664000</v>
      </c>
      <c r="I234" s="105"/>
    </row>
    <row r="235" spans="1:9" ht="12.75">
      <c r="A235" s="6">
        <v>231</v>
      </c>
      <c r="B235" s="7">
        <v>6112</v>
      </c>
      <c r="C235" s="7">
        <v>5031</v>
      </c>
      <c r="D235" s="7" t="s">
        <v>63</v>
      </c>
      <c r="E235" s="9"/>
      <c r="F235" s="9"/>
      <c r="G235" s="66">
        <v>122000</v>
      </c>
      <c r="H235" s="66">
        <v>122000</v>
      </c>
      <c r="I235" s="66"/>
    </row>
    <row r="236" spans="1:9" ht="12.75">
      <c r="A236" s="6">
        <v>231</v>
      </c>
      <c r="B236" s="7">
        <v>6112</v>
      </c>
      <c r="C236" s="7">
        <v>5032</v>
      </c>
      <c r="D236" s="7" t="s">
        <v>64</v>
      </c>
      <c r="E236" s="9"/>
      <c r="F236" s="9"/>
      <c r="G236" s="66">
        <v>60000</v>
      </c>
      <c r="H236" s="66">
        <v>60000</v>
      </c>
      <c r="I236" s="66"/>
    </row>
    <row r="237" spans="1:9" ht="12.75">
      <c r="A237" s="6">
        <v>231</v>
      </c>
      <c r="B237" s="7">
        <v>6112</v>
      </c>
      <c r="C237" s="7">
        <v>5167</v>
      </c>
      <c r="D237" s="7" t="s">
        <v>213</v>
      </c>
      <c r="E237" s="9"/>
      <c r="F237" s="9"/>
      <c r="G237" s="66">
        <v>7000</v>
      </c>
      <c r="H237" s="66">
        <v>7000</v>
      </c>
      <c r="I237" s="66"/>
    </row>
    <row r="238" spans="1:9" ht="12.75">
      <c r="A238" s="6">
        <v>231</v>
      </c>
      <c r="B238" s="7">
        <v>6112</v>
      </c>
      <c r="C238" s="7">
        <v>5173</v>
      </c>
      <c r="D238" s="7" t="s">
        <v>75</v>
      </c>
      <c r="E238" s="9"/>
      <c r="F238" s="9"/>
      <c r="G238" s="66">
        <v>40000</v>
      </c>
      <c r="H238" s="66">
        <v>40000</v>
      </c>
      <c r="I238" s="66"/>
    </row>
    <row r="239" spans="1:9" ht="13.5" thickBot="1">
      <c r="A239" s="18">
        <v>231</v>
      </c>
      <c r="B239" s="15">
        <v>6112</v>
      </c>
      <c r="C239" s="15">
        <v>5176</v>
      </c>
      <c r="D239" s="15" t="s">
        <v>130</v>
      </c>
      <c r="E239" s="16"/>
      <c r="F239" s="16"/>
      <c r="G239" s="108">
        <v>500</v>
      </c>
      <c r="H239" s="108">
        <v>500</v>
      </c>
      <c r="I239" s="108"/>
    </row>
    <row r="240" spans="1:9" ht="13.5" thickBot="1">
      <c r="A240" s="89"/>
      <c r="B240" s="90">
        <v>6112</v>
      </c>
      <c r="C240" s="90"/>
      <c r="D240" s="93" t="s">
        <v>95</v>
      </c>
      <c r="E240" s="81"/>
      <c r="F240" s="81"/>
      <c r="G240" s="83">
        <f>SUM(G234:G239)</f>
        <v>893500</v>
      </c>
      <c r="H240" s="83">
        <f>SUM(H234:H239)</f>
        <v>893500</v>
      </c>
      <c r="I240" s="83">
        <f>SUM(I234:I239)</f>
        <v>0</v>
      </c>
    </row>
    <row r="241" spans="1:9" ht="12.75">
      <c r="A241" s="123">
        <v>231</v>
      </c>
      <c r="B241" s="124">
        <v>6114</v>
      </c>
      <c r="C241" s="124">
        <v>5019</v>
      </c>
      <c r="D241" s="125" t="s">
        <v>268</v>
      </c>
      <c r="E241" s="128"/>
      <c r="F241" s="128"/>
      <c r="G241" s="77"/>
      <c r="H241" s="77">
        <v>1000</v>
      </c>
      <c r="I241" s="77"/>
    </row>
    <row r="242" spans="1:9" ht="12.75">
      <c r="A242" s="126">
        <v>231</v>
      </c>
      <c r="B242" s="127">
        <v>6114</v>
      </c>
      <c r="C242" s="127">
        <v>5021</v>
      </c>
      <c r="D242" s="129" t="s">
        <v>202</v>
      </c>
      <c r="E242" s="130"/>
      <c r="F242" s="130"/>
      <c r="G242" s="76"/>
      <c r="H242" s="76">
        <v>24553</v>
      </c>
      <c r="I242" s="76"/>
    </row>
    <row r="243" spans="1:9" ht="12.75">
      <c r="A243" s="131">
        <v>231</v>
      </c>
      <c r="B243" s="132">
        <v>6114</v>
      </c>
      <c r="C243" s="132">
        <v>5031</v>
      </c>
      <c r="D243" s="133" t="s">
        <v>286</v>
      </c>
      <c r="E243" s="135"/>
      <c r="F243" s="135"/>
      <c r="G243" s="106"/>
      <c r="H243" s="106">
        <v>3188</v>
      </c>
      <c r="I243" s="106"/>
    </row>
    <row r="244" spans="1:9" ht="12.75">
      <c r="A244" s="4">
        <v>231</v>
      </c>
      <c r="B244" s="5">
        <v>6114</v>
      </c>
      <c r="C244" s="5">
        <v>5039</v>
      </c>
      <c r="D244" s="53" t="s">
        <v>269</v>
      </c>
      <c r="E244" s="14"/>
      <c r="F244" s="14"/>
      <c r="G244" s="105">
        <v>0</v>
      </c>
      <c r="H244" s="105">
        <v>600</v>
      </c>
      <c r="I244" s="105"/>
    </row>
    <row r="245" spans="1:9" ht="12.75">
      <c r="A245" s="6">
        <v>231</v>
      </c>
      <c r="B245" s="7">
        <v>6114</v>
      </c>
      <c r="C245" s="7">
        <v>5139</v>
      </c>
      <c r="D245" s="24" t="s">
        <v>203</v>
      </c>
      <c r="E245" s="9"/>
      <c r="F245" s="9"/>
      <c r="G245" s="66">
        <v>0</v>
      </c>
      <c r="H245" s="66">
        <v>10000</v>
      </c>
      <c r="I245" s="66"/>
    </row>
    <row r="246" spans="1:9" ht="12.75">
      <c r="A246" s="6">
        <v>231</v>
      </c>
      <c r="B246" s="7">
        <v>6114</v>
      </c>
      <c r="C246" s="7">
        <v>5154</v>
      </c>
      <c r="D246" s="24" t="s">
        <v>212</v>
      </c>
      <c r="E246" s="9"/>
      <c r="F246" s="9"/>
      <c r="G246" s="66">
        <v>0</v>
      </c>
      <c r="H246" s="66">
        <v>1000</v>
      </c>
      <c r="I246" s="66"/>
    </row>
    <row r="247" spans="1:9" ht="12.75">
      <c r="A247" s="6">
        <v>231</v>
      </c>
      <c r="B247" s="7">
        <v>6114</v>
      </c>
      <c r="C247" s="7">
        <v>5155</v>
      </c>
      <c r="D247" s="24" t="s">
        <v>204</v>
      </c>
      <c r="E247" s="9"/>
      <c r="F247" s="9"/>
      <c r="G247" s="66">
        <v>0</v>
      </c>
      <c r="H247" s="66">
        <v>1000</v>
      </c>
      <c r="I247" s="66"/>
    </row>
    <row r="248" spans="1:9" ht="12.75">
      <c r="A248" s="6">
        <v>231</v>
      </c>
      <c r="B248" s="7">
        <v>6114</v>
      </c>
      <c r="C248" s="7">
        <v>5162</v>
      </c>
      <c r="D248" s="24" t="s">
        <v>205</v>
      </c>
      <c r="E248" s="9"/>
      <c r="F248" s="9"/>
      <c r="G248" s="66">
        <v>0</v>
      </c>
      <c r="H248" s="66">
        <v>1000</v>
      </c>
      <c r="I248" s="66"/>
    </row>
    <row r="249" spans="1:9" ht="12.75">
      <c r="A249" s="6">
        <v>231</v>
      </c>
      <c r="B249" s="7">
        <v>6114</v>
      </c>
      <c r="C249" s="7">
        <v>5168</v>
      </c>
      <c r="D249" s="24" t="s">
        <v>206</v>
      </c>
      <c r="E249" s="9"/>
      <c r="F249" s="9"/>
      <c r="G249" s="66">
        <v>0</v>
      </c>
      <c r="H249" s="66">
        <v>787</v>
      </c>
      <c r="I249" s="66"/>
    </row>
    <row r="250" spans="1:9" ht="12.75">
      <c r="A250" s="6">
        <v>231</v>
      </c>
      <c r="B250" s="7">
        <v>6114</v>
      </c>
      <c r="C250" s="7">
        <v>5173</v>
      </c>
      <c r="D250" s="24" t="s">
        <v>207</v>
      </c>
      <c r="E250" s="9"/>
      <c r="F250" s="9"/>
      <c r="G250" s="66">
        <v>0</v>
      </c>
      <c r="H250" s="66">
        <v>5000</v>
      </c>
      <c r="I250" s="66"/>
    </row>
    <row r="251" spans="1:9" ht="13.5" thickBot="1">
      <c r="A251" s="18">
        <v>231</v>
      </c>
      <c r="B251" s="15">
        <v>6114</v>
      </c>
      <c r="C251" s="15">
        <v>5175</v>
      </c>
      <c r="D251" s="55" t="s">
        <v>208</v>
      </c>
      <c r="E251" s="16"/>
      <c r="F251" s="16"/>
      <c r="G251" s="108">
        <v>0</v>
      </c>
      <c r="H251" s="108">
        <v>1872</v>
      </c>
      <c r="I251" s="108"/>
    </row>
    <row r="252" spans="1:9" ht="13.5" thickBot="1">
      <c r="A252" s="89"/>
      <c r="B252" s="90">
        <v>6114</v>
      </c>
      <c r="C252" s="90"/>
      <c r="D252" s="93" t="s">
        <v>209</v>
      </c>
      <c r="E252" s="81"/>
      <c r="F252" s="81"/>
      <c r="G252" s="83">
        <f>SUM(G244:G251)</f>
        <v>0</v>
      </c>
      <c r="H252" s="83">
        <f>SUM(H241:H251)</f>
        <v>50000</v>
      </c>
      <c r="I252" s="83">
        <f>SUM(I241:I251)</f>
        <v>0</v>
      </c>
    </row>
    <row r="253" spans="1:9" ht="12.75">
      <c r="A253" s="123">
        <v>231</v>
      </c>
      <c r="B253" s="124">
        <v>6118</v>
      </c>
      <c r="C253" s="124">
        <v>5019</v>
      </c>
      <c r="D253" s="125" t="s">
        <v>270</v>
      </c>
      <c r="E253" s="128"/>
      <c r="F253" s="128"/>
      <c r="G253" s="77"/>
      <c r="H253" s="77">
        <v>1163</v>
      </c>
      <c r="I253" s="77"/>
    </row>
    <row r="254" spans="1:9" ht="12.75">
      <c r="A254" s="131">
        <v>231</v>
      </c>
      <c r="B254" s="132">
        <v>6118</v>
      </c>
      <c r="C254" s="132">
        <v>5021</v>
      </c>
      <c r="D254" s="133" t="s">
        <v>278</v>
      </c>
      <c r="E254" s="135"/>
      <c r="F254" s="135"/>
      <c r="G254" s="106"/>
      <c r="H254" s="106">
        <v>34788</v>
      </c>
      <c r="I254" s="106"/>
    </row>
    <row r="255" spans="1:9" ht="12.75">
      <c r="A255" s="131">
        <v>231</v>
      </c>
      <c r="B255" s="132">
        <v>6118</v>
      </c>
      <c r="C255" s="132">
        <v>5031</v>
      </c>
      <c r="D255" s="133" t="s">
        <v>287</v>
      </c>
      <c r="E255" s="135"/>
      <c r="F255" s="135"/>
      <c r="G255" s="106"/>
      <c r="H255" s="106">
        <v>5500</v>
      </c>
      <c r="I255" s="106"/>
    </row>
    <row r="256" spans="1:9" ht="12.75">
      <c r="A256" s="131">
        <v>231</v>
      </c>
      <c r="B256" s="132">
        <v>6118</v>
      </c>
      <c r="C256" s="132">
        <v>5039</v>
      </c>
      <c r="D256" s="133" t="s">
        <v>271</v>
      </c>
      <c r="E256" s="135"/>
      <c r="F256" s="135"/>
      <c r="G256" s="106"/>
      <c r="H256" s="106">
        <v>395</v>
      </c>
      <c r="I256" s="106"/>
    </row>
    <row r="257" spans="1:9" ht="12.75">
      <c r="A257" s="131">
        <v>231</v>
      </c>
      <c r="B257" s="132">
        <v>6118</v>
      </c>
      <c r="C257" s="132">
        <v>5139</v>
      </c>
      <c r="D257" s="133" t="s">
        <v>272</v>
      </c>
      <c r="E257" s="135"/>
      <c r="F257" s="135"/>
      <c r="G257" s="106"/>
      <c r="H257" s="106">
        <v>704</v>
      </c>
      <c r="I257" s="106"/>
    </row>
    <row r="258" spans="1:9" ht="12.75">
      <c r="A258" s="131">
        <v>231</v>
      </c>
      <c r="B258" s="132">
        <v>6118</v>
      </c>
      <c r="C258" s="132">
        <v>5154</v>
      </c>
      <c r="D258" s="133" t="s">
        <v>273</v>
      </c>
      <c r="E258" s="135"/>
      <c r="F258" s="135"/>
      <c r="G258" s="106"/>
      <c r="H258" s="106">
        <v>346</v>
      </c>
      <c r="I258" s="106"/>
    </row>
    <row r="259" spans="1:9" ht="12.75">
      <c r="A259" s="126">
        <v>231</v>
      </c>
      <c r="B259" s="127">
        <v>6118</v>
      </c>
      <c r="C259" s="127">
        <v>5155</v>
      </c>
      <c r="D259" s="129" t="s">
        <v>274</v>
      </c>
      <c r="E259" s="130"/>
      <c r="F259" s="130"/>
      <c r="G259" s="76"/>
      <c r="H259" s="76">
        <v>169</v>
      </c>
      <c r="I259" s="76"/>
    </row>
    <row r="260" spans="1:9" ht="12.75">
      <c r="A260" s="126">
        <v>231</v>
      </c>
      <c r="B260" s="127">
        <v>6118</v>
      </c>
      <c r="C260" s="127">
        <v>5162</v>
      </c>
      <c r="D260" s="129" t="s">
        <v>275</v>
      </c>
      <c r="E260" s="130"/>
      <c r="F260" s="130"/>
      <c r="G260" s="76"/>
      <c r="H260" s="76">
        <v>0</v>
      </c>
      <c r="I260" s="76"/>
    </row>
    <row r="261" spans="1:9" ht="12.75">
      <c r="A261" s="126">
        <v>231</v>
      </c>
      <c r="B261" s="127">
        <v>6118</v>
      </c>
      <c r="C261" s="127">
        <v>5168</v>
      </c>
      <c r="D261" s="129" t="s">
        <v>276</v>
      </c>
      <c r="E261" s="130"/>
      <c r="F261" s="130"/>
      <c r="G261" s="76"/>
      <c r="H261" s="76">
        <v>787</v>
      </c>
      <c r="I261" s="76"/>
    </row>
    <row r="262" spans="1:9" ht="12.75">
      <c r="A262" s="126">
        <v>231</v>
      </c>
      <c r="B262" s="127">
        <v>6118</v>
      </c>
      <c r="C262" s="127">
        <v>5173</v>
      </c>
      <c r="D262" s="129" t="s">
        <v>277</v>
      </c>
      <c r="E262" s="130"/>
      <c r="F262" s="130"/>
      <c r="G262" s="76"/>
      <c r="H262" s="76">
        <v>3327</v>
      </c>
      <c r="I262" s="76"/>
    </row>
    <row r="263" spans="1:9" ht="12.75">
      <c r="A263" s="131">
        <v>231</v>
      </c>
      <c r="B263" s="132">
        <v>6118</v>
      </c>
      <c r="C263" s="132">
        <v>5175</v>
      </c>
      <c r="D263" s="133" t="s">
        <v>284</v>
      </c>
      <c r="E263" s="135"/>
      <c r="F263" s="135"/>
      <c r="G263" s="106"/>
      <c r="H263" s="106">
        <v>3744</v>
      </c>
      <c r="I263" s="106"/>
    </row>
    <row r="264" spans="1:9" ht="13.5" thickBot="1">
      <c r="A264" s="131">
        <v>231</v>
      </c>
      <c r="B264" s="132">
        <v>6118</v>
      </c>
      <c r="C264" s="132">
        <v>5161</v>
      </c>
      <c r="D264" s="133" t="s">
        <v>264</v>
      </c>
      <c r="E264" s="134"/>
      <c r="F264" s="134"/>
      <c r="G264" s="106"/>
      <c r="H264" s="106">
        <v>122</v>
      </c>
      <c r="I264" s="106"/>
    </row>
    <row r="265" spans="1:9" ht="13.5" thickBot="1">
      <c r="A265" s="89"/>
      <c r="B265" s="90">
        <v>6118</v>
      </c>
      <c r="C265" s="90"/>
      <c r="D265" s="93" t="s">
        <v>265</v>
      </c>
      <c r="E265" s="81"/>
      <c r="F265" s="81"/>
      <c r="G265" s="83">
        <v>0</v>
      </c>
      <c r="H265" s="83">
        <f>SUM(H253:H264)</f>
        <v>51045</v>
      </c>
      <c r="I265" s="83">
        <f>SUM(I253:I264)</f>
        <v>0</v>
      </c>
    </row>
    <row r="266" spans="1:9" ht="12.75">
      <c r="A266" s="4">
        <v>231</v>
      </c>
      <c r="B266" s="5">
        <v>6171</v>
      </c>
      <c r="C266" s="5">
        <v>5011</v>
      </c>
      <c r="D266" s="5" t="s">
        <v>99</v>
      </c>
      <c r="E266" s="14"/>
      <c r="F266" s="14"/>
      <c r="G266" s="105">
        <v>276000</v>
      </c>
      <c r="H266" s="105">
        <v>276000</v>
      </c>
      <c r="I266" s="105"/>
    </row>
    <row r="267" spans="1:9" ht="12.75">
      <c r="A267" s="6">
        <v>231</v>
      </c>
      <c r="B267" s="7">
        <v>6171</v>
      </c>
      <c r="C267" s="7">
        <v>5021</v>
      </c>
      <c r="D267" s="7" t="s">
        <v>17</v>
      </c>
      <c r="E267" s="9"/>
      <c r="F267" s="9"/>
      <c r="G267" s="66">
        <v>0</v>
      </c>
      <c r="H267" s="66">
        <v>0</v>
      </c>
      <c r="I267" s="66"/>
    </row>
    <row r="268" spans="1:9" ht="12.75">
      <c r="A268" s="6">
        <v>231</v>
      </c>
      <c r="B268" s="7">
        <v>6171</v>
      </c>
      <c r="C268" s="7">
        <v>5031</v>
      </c>
      <c r="D268" s="7" t="s">
        <v>100</v>
      </c>
      <c r="E268" s="9"/>
      <c r="F268" s="9"/>
      <c r="G268" s="66">
        <v>69000</v>
      </c>
      <c r="H268" s="66">
        <v>69000</v>
      </c>
      <c r="I268" s="66"/>
    </row>
    <row r="269" spans="1:9" ht="12.75">
      <c r="A269" s="6">
        <v>231</v>
      </c>
      <c r="B269" s="7">
        <v>6171</v>
      </c>
      <c r="C269" s="7">
        <v>5032</v>
      </c>
      <c r="D269" s="7" t="s">
        <v>101</v>
      </c>
      <c r="E269" s="9"/>
      <c r="F269" s="9"/>
      <c r="G269" s="66">
        <v>24840</v>
      </c>
      <c r="H269" s="66">
        <v>24840</v>
      </c>
      <c r="I269" s="66"/>
    </row>
    <row r="270" spans="1:9" ht="12.75">
      <c r="A270" s="6">
        <v>231</v>
      </c>
      <c r="B270" s="7">
        <v>6171</v>
      </c>
      <c r="C270" s="7">
        <v>5038</v>
      </c>
      <c r="D270" s="7" t="s">
        <v>65</v>
      </c>
      <c r="E270" s="9"/>
      <c r="F270" s="9"/>
      <c r="G270" s="66">
        <v>2000</v>
      </c>
      <c r="H270" s="66">
        <v>2000</v>
      </c>
      <c r="I270" s="66"/>
    </row>
    <row r="271" spans="1:9" ht="12.75">
      <c r="A271" s="6">
        <v>231</v>
      </c>
      <c r="B271" s="7">
        <v>6171</v>
      </c>
      <c r="C271" s="7">
        <v>5132</v>
      </c>
      <c r="D271" s="7" t="s">
        <v>248</v>
      </c>
      <c r="E271" s="9"/>
      <c r="F271" s="9"/>
      <c r="G271" s="66">
        <v>0</v>
      </c>
      <c r="H271" s="66">
        <v>0</v>
      </c>
      <c r="I271" s="66"/>
    </row>
    <row r="272" spans="1:9" ht="12.75" customHeight="1">
      <c r="A272" s="6">
        <v>231</v>
      </c>
      <c r="B272" s="7">
        <v>6171</v>
      </c>
      <c r="C272" s="7">
        <v>5136</v>
      </c>
      <c r="D272" s="7" t="s">
        <v>132</v>
      </c>
      <c r="E272" s="9"/>
      <c r="F272" s="9"/>
      <c r="G272" s="66">
        <v>10000</v>
      </c>
      <c r="H272" s="66">
        <v>10000</v>
      </c>
      <c r="I272" s="66"/>
    </row>
    <row r="273" spans="1:9" ht="12.75" customHeight="1">
      <c r="A273" s="6">
        <v>231</v>
      </c>
      <c r="B273" s="7">
        <v>6171</v>
      </c>
      <c r="C273" s="7">
        <v>5137</v>
      </c>
      <c r="D273" s="7" t="s">
        <v>131</v>
      </c>
      <c r="E273" s="9"/>
      <c r="F273" s="9"/>
      <c r="G273" s="66">
        <v>50000</v>
      </c>
      <c r="H273" s="66">
        <v>50000</v>
      </c>
      <c r="I273" s="66"/>
    </row>
    <row r="274" spans="1:9" ht="12.75">
      <c r="A274" s="6">
        <v>231</v>
      </c>
      <c r="B274" s="7">
        <v>6171</v>
      </c>
      <c r="C274" s="7">
        <v>5139</v>
      </c>
      <c r="D274" s="7" t="s">
        <v>66</v>
      </c>
      <c r="E274" s="9"/>
      <c r="F274" s="9"/>
      <c r="G274" s="66">
        <v>60000</v>
      </c>
      <c r="H274" s="66">
        <v>60000</v>
      </c>
      <c r="I274" s="66"/>
    </row>
    <row r="275" spans="1:9" ht="12.75">
      <c r="A275" s="6">
        <v>231</v>
      </c>
      <c r="B275" s="7">
        <v>6171</v>
      </c>
      <c r="C275" s="7">
        <v>5154</v>
      </c>
      <c r="D275" s="7" t="s">
        <v>67</v>
      </c>
      <c r="E275" s="9"/>
      <c r="F275" s="9"/>
      <c r="G275" s="66">
        <v>21720</v>
      </c>
      <c r="H275" s="66">
        <v>21720</v>
      </c>
      <c r="I275" s="66"/>
    </row>
    <row r="276" spans="1:9" ht="12.75">
      <c r="A276" s="6">
        <v>231</v>
      </c>
      <c r="B276" s="7">
        <v>6171</v>
      </c>
      <c r="C276" s="7">
        <v>5161</v>
      </c>
      <c r="D276" s="7" t="s">
        <v>68</v>
      </c>
      <c r="E276" s="9"/>
      <c r="F276" s="9"/>
      <c r="G276" s="66">
        <v>7000</v>
      </c>
      <c r="H276" s="66">
        <v>7000</v>
      </c>
      <c r="I276" s="66"/>
    </row>
    <row r="277" spans="1:9" ht="12.75">
      <c r="A277" s="6">
        <v>231</v>
      </c>
      <c r="B277" s="7">
        <v>6171</v>
      </c>
      <c r="C277" s="7">
        <v>5162</v>
      </c>
      <c r="D277" s="7" t="s">
        <v>69</v>
      </c>
      <c r="E277" s="9"/>
      <c r="F277" s="9"/>
      <c r="G277" s="66">
        <v>20000</v>
      </c>
      <c r="H277" s="66">
        <v>20000</v>
      </c>
      <c r="I277" s="66"/>
    </row>
    <row r="278" spans="1:9" ht="12.75">
      <c r="A278" s="6">
        <v>231</v>
      </c>
      <c r="B278" s="7">
        <v>6171</v>
      </c>
      <c r="C278" s="7">
        <v>5163</v>
      </c>
      <c r="D278" s="7" t="s">
        <v>70</v>
      </c>
      <c r="E278" s="9"/>
      <c r="F278" s="9"/>
      <c r="G278" s="66">
        <v>7029</v>
      </c>
      <c r="H278" s="66">
        <v>7029</v>
      </c>
      <c r="I278" s="66"/>
    </row>
    <row r="279" spans="1:9" ht="12.75">
      <c r="A279" s="6">
        <v>231</v>
      </c>
      <c r="B279" s="7">
        <v>6171</v>
      </c>
      <c r="C279" s="7">
        <v>5166</v>
      </c>
      <c r="D279" s="7" t="s">
        <v>110</v>
      </c>
      <c r="E279" s="9"/>
      <c r="F279" s="9"/>
      <c r="G279" s="66">
        <v>29040</v>
      </c>
      <c r="H279" s="66">
        <v>42350</v>
      </c>
      <c r="I279" s="66">
        <v>10890</v>
      </c>
    </row>
    <row r="280" spans="1:9" ht="12.75">
      <c r="A280" s="6">
        <v>231</v>
      </c>
      <c r="B280" s="7">
        <v>6171</v>
      </c>
      <c r="C280" s="7">
        <v>5167</v>
      </c>
      <c r="D280" s="7" t="s">
        <v>71</v>
      </c>
      <c r="E280" s="9"/>
      <c r="F280" s="9"/>
      <c r="G280" s="66">
        <v>10000</v>
      </c>
      <c r="H280" s="66">
        <v>10000</v>
      </c>
      <c r="I280" s="66"/>
    </row>
    <row r="281" spans="1:9" ht="12.75">
      <c r="A281" s="6">
        <v>231</v>
      </c>
      <c r="B281" s="7">
        <v>6171</v>
      </c>
      <c r="C281" s="7">
        <v>5168</v>
      </c>
      <c r="D281" s="7" t="s">
        <v>160</v>
      </c>
      <c r="E281" s="9"/>
      <c r="F281" s="9"/>
      <c r="G281" s="66">
        <v>60000</v>
      </c>
      <c r="H281" s="66">
        <v>60000</v>
      </c>
      <c r="I281" s="66"/>
    </row>
    <row r="282" spans="1:9" ht="12.75">
      <c r="A282" s="6">
        <v>231</v>
      </c>
      <c r="B282" s="7">
        <v>6171</v>
      </c>
      <c r="C282" s="7">
        <v>5169</v>
      </c>
      <c r="D282" s="7" t="s">
        <v>72</v>
      </c>
      <c r="E282" s="9"/>
      <c r="F282" s="9"/>
      <c r="G282" s="66">
        <v>60000</v>
      </c>
      <c r="H282" s="66">
        <v>74000</v>
      </c>
      <c r="I282" s="66">
        <v>14000</v>
      </c>
    </row>
    <row r="283" spans="1:9" ht="12.75">
      <c r="A283" s="6">
        <v>231</v>
      </c>
      <c r="B283" s="7">
        <v>6171</v>
      </c>
      <c r="C283" s="7">
        <v>5171</v>
      </c>
      <c r="D283" s="7" t="s">
        <v>111</v>
      </c>
      <c r="E283" s="9"/>
      <c r="F283" s="9"/>
      <c r="G283" s="66">
        <v>10000</v>
      </c>
      <c r="H283" s="66">
        <v>10000</v>
      </c>
      <c r="I283" s="66"/>
    </row>
    <row r="284" spans="1:9" ht="12.75">
      <c r="A284" s="6">
        <v>231</v>
      </c>
      <c r="B284" s="7">
        <v>6171</v>
      </c>
      <c r="C284" s="7">
        <v>5172</v>
      </c>
      <c r="D284" s="7" t="s">
        <v>249</v>
      </c>
      <c r="E284" s="9"/>
      <c r="F284" s="9"/>
      <c r="G284" s="66">
        <v>0</v>
      </c>
      <c r="H284" s="66">
        <v>0</v>
      </c>
      <c r="I284" s="66"/>
    </row>
    <row r="285" spans="1:9" ht="12.75">
      <c r="A285" s="6">
        <v>231</v>
      </c>
      <c r="B285" s="7">
        <v>6171</v>
      </c>
      <c r="C285" s="7">
        <v>5173</v>
      </c>
      <c r="D285" s="7" t="s">
        <v>112</v>
      </c>
      <c r="E285" s="9"/>
      <c r="F285" s="9"/>
      <c r="G285" s="66">
        <v>1000</v>
      </c>
      <c r="H285" s="66">
        <v>1000</v>
      </c>
      <c r="I285" s="66"/>
    </row>
    <row r="286" spans="1:9" ht="12.75" customHeight="1">
      <c r="A286" s="6">
        <v>231</v>
      </c>
      <c r="B286" s="7">
        <v>6171</v>
      </c>
      <c r="C286" s="7">
        <v>5175</v>
      </c>
      <c r="D286" s="7" t="s">
        <v>73</v>
      </c>
      <c r="E286" s="9"/>
      <c r="F286" s="9"/>
      <c r="G286" s="66">
        <v>5000</v>
      </c>
      <c r="H286" s="66">
        <v>5000</v>
      </c>
      <c r="I286" s="66"/>
    </row>
    <row r="287" spans="1:9" ht="12.75" customHeight="1">
      <c r="A287" s="6">
        <v>231</v>
      </c>
      <c r="B287" s="7">
        <v>6171</v>
      </c>
      <c r="C287" s="7">
        <v>5176</v>
      </c>
      <c r="D287" s="7" t="s">
        <v>133</v>
      </c>
      <c r="E287" s="9"/>
      <c r="F287" s="9"/>
      <c r="G287" s="66">
        <v>0</v>
      </c>
      <c r="H287" s="66">
        <v>0</v>
      </c>
      <c r="I287" s="66"/>
    </row>
    <row r="288" spans="1:9" ht="12.75" customHeight="1">
      <c r="A288" s="6">
        <v>231</v>
      </c>
      <c r="B288" s="7">
        <v>6171</v>
      </c>
      <c r="C288" s="7">
        <v>5178</v>
      </c>
      <c r="D288" s="7" t="s">
        <v>281</v>
      </c>
      <c r="E288" s="9"/>
      <c r="F288" s="9"/>
      <c r="G288" s="66"/>
      <c r="H288" s="66">
        <v>9317</v>
      </c>
      <c r="I288" s="66"/>
    </row>
    <row r="289" spans="1:9" ht="12.75" customHeight="1">
      <c r="A289" s="6">
        <v>231</v>
      </c>
      <c r="B289" s="7">
        <v>6171</v>
      </c>
      <c r="C289" s="7">
        <v>5194</v>
      </c>
      <c r="D289" s="7" t="s">
        <v>169</v>
      </c>
      <c r="E289" s="9"/>
      <c r="F289" s="9"/>
      <c r="G289" s="66">
        <v>0</v>
      </c>
      <c r="H289" s="66">
        <v>4092</v>
      </c>
      <c r="I289" s="66"/>
    </row>
    <row r="290" spans="1:9" ht="12.75" customHeight="1">
      <c r="A290" s="6">
        <v>231</v>
      </c>
      <c r="B290" s="7">
        <v>6171</v>
      </c>
      <c r="C290" s="7">
        <v>5179</v>
      </c>
      <c r="D290" s="7" t="s">
        <v>103</v>
      </c>
      <c r="E290" s="9"/>
      <c r="F290" s="9"/>
      <c r="G290" s="66">
        <v>2747</v>
      </c>
      <c r="H290" s="66">
        <v>2747</v>
      </c>
      <c r="I290" s="66"/>
    </row>
    <row r="291" spans="1:9" ht="12.75" customHeight="1">
      <c r="A291" s="6">
        <v>231</v>
      </c>
      <c r="B291" s="7">
        <v>6171</v>
      </c>
      <c r="C291" s="7">
        <v>5221</v>
      </c>
      <c r="D291" s="7" t="s">
        <v>180</v>
      </c>
      <c r="E291" s="9"/>
      <c r="F291" s="9"/>
      <c r="G291" s="66">
        <v>2000</v>
      </c>
      <c r="H291" s="66">
        <v>2000</v>
      </c>
      <c r="I291" s="66"/>
    </row>
    <row r="292" spans="1:9" ht="12.75" customHeight="1">
      <c r="A292" s="6">
        <v>231</v>
      </c>
      <c r="B292" s="7">
        <v>6171</v>
      </c>
      <c r="C292" s="7">
        <v>5229</v>
      </c>
      <c r="D292" s="7" t="s">
        <v>103</v>
      </c>
      <c r="E292" s="9"/>
      <c r="F292" s="9"/>
      <c r="G292" s="66">
        <v>0</v>
      </c>
      <c r="H292" s="66">
        <v>0</v>
      </c>
      <c r="I292" s="66"/>
    </row>
    <row r="293" spans="1:9" ht="12.75" customHeight="1">
      <c r="A293" s="6">
        <v>231</v>
      </c>
      <c r="B293" s="7">
        <v>6171</v>
      </c>
      <c r="C293" s="7">
        <v>5321</v>
      </c>
      <c r="D293" s="7" t="s">
        <v>250</v>
      </c>
      <c r="E293" s="9"/>
      <c r="F293" s="9"/>
      <c r="G293" s="66">
        <v>0</v>
      </c>
      <c r="H293" s="66">
        <v>0</v>
      </c>
      <c r="I293" s="66"/>
    </row>
    <row r="294" spans="1:9" ht="12.75" customHeight="1">
      <c r="A294" s="6">
        <v>231</v>
      </c>
      <c r="B294" s="7">
        <v>6171</v>
      </c>
      <c r="C294" s="7">
        <v>5329</v>
      </c>
      <c r="D294" s="7" t="s">
        <v>155</v>
      </c>
      <c r="E294" s="9"/>
      <c r="F294" s="9"/>
      <c r="G294" s="66">
        <v>2000</v>
      </c>
      <c r="H294" s="66">
        <v>2000</v>
      </c>
      <c r="I294" s="66"/>
    </row>
    <row r="295" spans="1:9" ht="12.75" customHeight="1" thickBot="1">
      <c r="A295" s="18">
        <v>231</v>
      </c>
      <c r="B295" s="15">
        <v>6171</v>
      </c>
      <c r="C295" s="15">
        <v>6121</v>
      </c>
      <c r="D295" s="15" t="s">
        <v>158</v>
      </c>
      <c r="E295" s="16"/>
      <c r="F295" s="16"/>
      <c r="G295" s="108">
        <v>0</v>
      </c>
      <c r="H295" s="108">
        <v>0</v>
      </c>
      <c r="I295" s="108"/>
    </row>
    <row r="296" spans="1:9" ht="12.75" customHeight="1" thickBot="1">
      <c r="A296" s="89"/>
      <c r="B296" s="90">
        <v>6171</v>
      </c>
      <c r="C296" s="90"/>
      <c r="D296" s="93" t="s">
        <v>96</v>
      </c>
      <c r="E296" s="81"/>
      <c r="F296" s="81"/>
      <c r="G296" s="83">
        <f>SUM(G266:G295)</f>
        <v>729376</v>
      </c>
      <c r="H296" s="83">
        <f>SUM(H266:H295)</f>
        <v>770095</v>
      </c>
      <c r="I296" s="166">
        <f>SUM(I266:I295)</f>
        <v>24890</v>
      </c>
    </row>
    <row r="297" spans="1:9" ht="12.75" customHeight="1">
      <c r="A297" s="4">
        <v>231</v>
      </c>
      <c r="B297" s="5">
        <v>6310</v>
      </c>
      <c r="C297" s="5">
        <v>5141</v>
      </c>
      <c r="D297" s="5" t="s">
        <v>98</v>
      </c>
      <c r="E297" s="14"/>
      <c r="F297" s="14"/>
      <c r="G297" s="105">
        <v>0</v>
      </c>
      <c r="H297" s="105">
        <v>400000</v>
      </c>
      <c r="I297" s="105">
        <v>380000</v>
      </c>
    </row>
    <row r="298" spans="1:9" ht="12.75" customHeight="1" thickBot="1">
      <c r="A298" s="18">
        <v>231</v>
      </c>
      <c r="B298" s="15">
        <v>6310</v>
      </c>
      <c r="C298" s="15">
        <v>5163</v>
      </c>
      <c r="D298" s="15" t="s">
        <v>74</v>
      </c>
      <c r="E298" s="16"/>
      <c r="F298" s="16"/>
      <c r="G298" s="108">
        <v>10000</v>
      </c>
      <c r="H298" s="108">
        <v>10000</v>
      </c>
      <c r="I298" s="108"/>
    </row>
    <row r="299" spans="1:9" ht="12.75" customHeight="1" thickBot="1">
      <c r="A299" s="89"/>
      <c r="B299" s="90">
        <v>6310</v>
      </c>
      <c r="C299" s="90"/>
      <c r="D299" s="93" t="s">
        <v>97</v>
      </c>
      <c r="E299" s="81"/>
      <c r="F299" s="81"/>
      <c r="G299" s="83">
        <f>SUM(G297:G298)</f>
        <v>10000</v>
      </c>
      <c r="H299" s="83">
        <f>SUM(H297:H298)</f>
        <v>410000</v>
      </c>
      <c r="I299" s="166">
        <f>SUM(I297:I298)</f>
        <v>380000</v>
      </c>
    </row>
    <row r="300" spans="1:9" ht="12.75" customHeight="1" thickBot="1">
      <c r="A300" s="51">
        <v>231</v>
      </c>
      <c r="B300" s="52">
        <v>6320</v>
      </c>
      <c r="C300" s="52">
        <v>5163</v>
      </c>
      <c r="D300" s="52" t="s">
        <v>145</v>
      </c>
      <c r="E300" s="45"/>
      <c r="F300" s="45"/>
      <c r="G300" s="107">
        <v>64628</v>
      </c>
      <c r="H300" s="107">
        <v>64628</v>
      </c>
      <c r="I300" s="107"/>
    </row>
    <row r="301" spans="1:9" ht="12.75" customHeight="1" thickBot="1">
      <c r="A301" s="89"/>
      <c r="B301" s="90">
        <v>6320</v>
      </c>
      <c r="C301" s="90"/>
      <c r="D301" s="91" t="s">
        <v>146</v>
      </c>
      <c r="E301" s="81"/>
      <c r="F301" s="81"/>
      <c r="G301" s="83">
        <f>SUM(G300)</f>
        <v>64628</v>
      </c>
      <c r="H301" s="83">
        <f>SUM(H300)</f>
        <v>64628</v>
      </c>
      <c r="I301" s="83">
        <f>SUM(I300)</f>
        <v>0</v>
      </c>
    </row>
    <row r="302" spans="1:9" ht="12.75" customHeight="1">
      <c r="A302" s="51">
        <v>231</v>
      </c>
      <c r="B302" s="56">
        <v>6399</v>
      </c>
      <c r="C302" s="56">
        <v>5362</v>
      </c>
      <c r="D302" s="57" t="s">
        <v>154</v>
      </c>
      <c r="E302" s="19"/>
      <c r="F302" s="20"/>
      <c r="G302" s="105">
        <v>0</v>
      </c>
      <c r="H302" s="105">
        <v>0</v>
      </c>
      <c r="I302" s="105"/>
    </row>
    <row r="303" spans="1:9" ht="12.75" customHeight="1" thickBot="1">
      <c r="A303" s="18">
        <v>231</v>
      </c>
      <c r="B303" s="17">
        <v>6399</v>
      </c>
      <c r="C303" s="17">
        <v>5365</v>
      </c>
      <c r="D303" s="21" t="s">
        <v>154</v>
      </c>
      <c r="E303" s="58"/>
      <c r="F303" s="42"/>
      <c r="G303" s="108">
        <v>150860</v>
      </c>
      <c r="H303" s="108">
        <v>150860</v>
      </c>
      <c r="I303" s="108"/>
    </row>
    <row r="304" spans="1:9" ht="12.75" customHeight="1" thickBot="1">
      <c r="A304" s="89"/>
      <c r="B304" s="95">
        <v>6399</v>
      </c>
      <c r="C304" s="95"/>
      <c r="D304" s="96" t="s">
        <v>154</v>
      </c>
      <c r="E304" s="97"/>
      <c r="F304" s="98"/>
      <c r="G304" s="110">
        <f>SUM(G302:G303)</f>
        <v>150860</v>
      </c>
      <c r="H304" s="110"/>
      <c r="I304" s="110"/>
    </row>
    <row r="305" spans="1:9" ht="12.75" customHeight="1">
      <c r="A305" s="51">
        <v>231</v>
      </c>
      <c r="B305" s="56">
        <v>5212</v>
      </c>
      <c r="C305" s="56">
        <v>5901</v>
      </c>
      <c r="D305" s="56" t="s">
        <v>148</v>
      </c>
      <c r="E305" s="19"/>
      <c r="F305" s="20"/>
      <c r="G305" s="111">
        <v>5000</v>
      </c>
      <c r="H305" s="111">
        <v>5000</v>
      </c>
      <c r="I305" s="111"/>
    </row>
    <row r="306" spans="1:9" ht="12.75" customHeight="1" thickBot="1">
      <c r="A306" s="51"/>
      <c r="B306" s="56"/>
      <c r="C306" s="56"/>
      <c r="D306" s="56" t="s">
        <v>147</v>
      </c>
      <c r="E306" s="58"/>
      <c r="F306" s="42"/>
      <c r="G306" s="107"/>
      <c r="H306" s="107"/>
      <c r="I306" s="107"/>
    </row>
    <row r="307" spans="1:9" ht="12.75" customHeight="1" thickBot="1">
      <c r="A307" s="92"/>
      <c r="B307" s="174">
        <v>5212</v>
      </c>
      <c r="C307" s="91"/>
      <c r="D307" s="91" t="s">
        <v>18</v>
      </c>
      <c r="E307" s="94"/>
      <c r="F307" s="94"/>
      <c r="G307" s="83"/>
      <c r="H307" s="83"/>
      <c r="I307" s="83"/>
    </row>
    <row r="308" spans="1:9" ht="12.75" customHeight="1" thickBot="1">
      <c r="A308" s="51">
        <v>231</v>
      </c>
      <c r="B308" s="52">
        <v>6402</v>
      </c>
      <c r="C308" s="52">
        <v>5364</v>
      </c>
      <c r="D308" s="52" t="s">
        <v>259</v>
      </c>
      <c r="E308" s="59"/>
      <c r="F308" s="59"/>
      <c r="G308" s="112">
        <v>9602</v>
      </c>
      <c r="H308" s="112">
        <v>9602</v>
      </c>
      <c r="I308" s="112"/>
    </row>
    <row r="309" spans="1:9" ht="12.75" customHeight="1" thickBot="1">
      <c r="A309" s="92"/>
      <c r="B309" s="91">
        <v>6402</v>
      </c>
      <c r="C309" s="91"/>
      <c r="D309" s="91" t="s">
        <v>214</v>
      </c>
      <c r="E309" s="94"/>
      <c r="F309" s="94"/>
      <c r="G309" s="83"/>
      <c r="H309" s="83"/>
      <c r="I309" s="83"/>
    </row>
    <row r="310" spans="1:9" ht="12.75" customHeight="1">
      <c r="A310" s="4">
        <v>231</v>
      </c>
      <c r="B310" s="5">
        <v>6409</v>
      </c>
      <c r="C310" s="5">
        <v>5901</v>
      </c>
      <c r="D310" s="5" t="s">
        <v>18</v>
      </c>
      <c r="E310" s="14"/>
      <c r="F310" s="14"/>
      <c r="G310" s="105">
        <v>0</v>
      </c>
      <c r="H310" s="105">
        <v>0</v>
      </c>
      <c r="I310" s="105"/>
    </row>
    <row r="311" spans="1:9" ht="12.75" customHeight="1" thickBot="1">
      <c r="A311" s="35">
        <v>231</v>
      </c>
      <c r="B311" s="15">
        <v>6409</v>
      </c>
      <c r="C311" s="15">
        <v>5909</v>
      </c>
      <c r="D311" s="15" t="s">
        <v>196</v>
      </c>
      <c r="E311" s="16"/>
      <c r="F311" s="16"/>
      <c r="G311" s="108">
        <v>20000</v>
      </c>
      <c r="H311" s="108">
        <v>20000</v>
      </c>
      <c r="I311" s="108"/>
    </row>
    <row r="312" spans="1:9" ht="12.75" customHeight="1" thickBot="1">
      <c r="A312" s="99"/>
      <c r="B312" s="90">
        <v>6409</v>
      </c>
      <c r="C312" s="90"/>
      <c r="D312" s="93" t="s">
        <v>197</v>
      </c>
      <c r="E312" s="81"/>
      <c r="F312" s="81"/>
      <c r="G312" s="83"/>
      <c r="H312" s="83"/>
      <c r="I312" s="83"/>
    </row>
    <row r="313" spans="1:9" ht="19.5" customHeight="1" thickBot="1">
      <c r="A313" s="146"/>
      <c r="B313" s="147"/>
      <c r="C313" s="148"/>
      <c r="D313" s="149" t="s">
        <v>11</v>
      </c>
      <c r="E313" s="150"/>
      <c r="F313" s="150"/>
      <c r="G313" s="145">
        <f>SUM(G95,G98,G105,G107,G115,G122,G125,G137,G140,G142,G149,G162,G166,G170,G172,G186,G188,G196,G200,G213,G217,G229,G233,G240,G252,G296,G299,G301,G304:G312)</f>
        <v>13483637</v>
      </c>
      <c r="H313" s="145">
        <f>SUM(H95,H98,H105,H107,H115,H122,H125,H137,H140,H142,H149,H162,H166,H170,H172,H186,H188,H196,H200,H213,H215,H217,H229,H233,H240,H252,H265,H296,H299,H301:H312)</f>
        <v>14119632</v>
      </c>
      <c r="I313" s="137">
        <f>SUM(I95,I98,I105,I107,I115,I122,I125,I137,I140,I142,I149,I162,I166,I170,I172,I186,I188,I196,I200,I213,I215,I217,I229,I233,I240,I252,I265,I296,I299,I301:I312)</f>
        <v>192586</v>
      </c>
    </row>
    <row r="314" ht="12.75">
      <c r="A314" s="10"/>
    </row>
    <row r="315" ht="34.5" customHeight="1" thickBot="1">
      <c r="A315" s="10"/>
    </row>
    <row r="316" spans="1:7" ht="23.25" customHeight="1" thickBot="1">
      <c r="A316" s="183" t="s">
        <v>231</v>
      </c>
      <c r="B316" s="184"/>
      <c r="C316" s="184"/>
      <c r="D316" s="184"/>
      <c r="E316" s="184"/>
      <c r="F316" s="184"/>
      <c r="G316" s="185"/>
    </row>
    <row r="317" spans="1:10" ht="26.25" thickBot="1">
      <c r="A317" s="151">
        <v>231</v>
      </c>
      <c r="B317" s="152"/>
      <c r="C317" s="153">
        <v>8115</v>
      </c>
      <c r="D317" s="154" t="s">
        <v>151</v>
      </c>
      <c r="E317" s="162"/>
      <c r="F317" s="163"/>
      <c r="G317" s="160">
        <f>SUM(G313,-G90,-G318,-G319)</f>
        <v>5446349</v>
      </c>
      <c r="H317" s="160">
        <f>SUM(H313,-H90,-H318,-H319)</f>
        <v>5532772</v>
      </c>
      <c r="I317" s="166">
        <f>SUM(I313,-I90,-I318,-I319)</f>
        <v>184686</v>
      </c>
      <c r="J317" s="136"/>
    </row>
    <row r="318" spans="1:9" ht="13.5" thickBot="1">
      <c r="A318" s="155">
        <v>451</v>
      </c>
      <c r="B318" s="156"/>
      <c r="C318" s="157">
        <v>8123</v>
      </c>
      <c r="D318" s="158" t="s">
        <v>232</v>
      </c>
      <c r="E318" s="164"/>
      <c r="F318" s="165"/>
      <c r="G318" s="161">
        <v>500000</v>
      </c>
      <c r="H318" s="161">
        <v>777714</v>
      </c>
      <c r="I318" s="167"/>
    </row>
    <row r="319" spans="1:9" ht="26.25" thickBot="1">
      <c r="A319" s="151">
        <v>231</v>
      </c>
      <c r="B319" s="152"/>
      <c r="C319" s="153">
        <v>8124</v>
      </c>
      <c r="D319" s="159" t="s">
        <v>255</v>
      </c>
      <c r="E319" s="162"/>
      <c r="F319" s="163"/>
      <c r="G319" s="160">
        <v>-714276</v>
      </c>
      <c r="H319" s="160">
        <v>-714276</v>
      </c>
      <c r="I319" s="113"/>
    </row>
    <row r="320" ht="12.75">
      <c r="A320" s="10"/>
    </row>
    <row r="321" ht="12.75">
      <c r="A321" s="10"/>
    </row>
    <row r="322" ht="13.5" thickBot="1"/>
    <row r="323" spans="1:9" ht="16.5" customHeight="1" thickBot="1">
      <c r="A323" s="180" t="s">
        <v>260</v>
      </c>
      <c r="B323" s="181"/>
      <c r="C323" s="181"/>
      <c r="D323" s="182"/>
      <c r="E323" s="26"/>
      <c r="F323" s="26"/>
      <c r="G323" s="114" t="s">
        <v>263</v>
      </c>
      <c r="H323" s="115"/>
      <c r="I323" s="116"/>
    </row>
    <row r="324" spans="1:9" ht="16.5" customHeight="1">
      <c r="A324" s="188" t="s">
        <v>167</v>
      </c>
      <c r="B324" s="189"/>
      <c r="C324" s="189"/>
      <c r="D324" s="100">
        <f>SUM(G90)</f>
        <v>8251564</v>
      </c>
      <c r="E324" s="26"/>
      <c r="F324" s="26"/>
      <c r="G324" s="190" t="s">
        <v>167</v>
      </c>
      <c r="H324" s="191"/>
      <c r="I324" s="100">
        <f>SUM(H90)</f>
        <v>8523422</v>
      </c>
    </row>
    <row r="325" spans="1:9" ht="16.5" customHeight="1">
      <c r="A325" s="186" t="s">
        <v>16</v>
      </c>
      <c r="B325" s="187"/>
      <c r="C325" s="187"/>
      <c r="D325" s="101">
        <f>SUM(G313)</f>
        <v>13483637</v>
      </c>
      <c r="G325" s="119" t="s">
        <v>16</v>
      </c>
      <c r="H325" s="121"/>
      <c r="I325" s="101">
        <f>SUM(H313)</f>
        <v>14119632</v>
      </c>
    </row>
    <row r="326" spans="1:9" ht="16.5" customHeight="1">
      <c r="A326" s="186" t="s">
        <v>254</v>
      </c>
      <c r="B326" s="187"/>
      <c r="C326" s="187"/>
      <c r="D326" s="101">
        <f>SUM(G318)</f>
        <v>500000</v>
      </c>
      <c r="G326" s="119" t="s">
        <v>254</v>
      </c>
      <c r="H326" s="121"/>
      <c r="I326" s="101">
        <f>SUM(H318)</f>
        <v>777714</v>
      </c>
    </row>
    <row r="327" spans="1:9" ht="16.5" customHeight="1">
      <c r="A327" s="186" t="s">
        <v>252</v>
      </c>
      <c r="B327" s="187"/>
      <c r="C327" s="187"/>
      <c r="D327" s="101">
        <f>SUM(G319)</f>
        <v>-714276</v>
      </c>
      <c r="G327" s="119" t="s">
        <v>252</v>
      </c>
      <c r="H327" s="121"/>
      <c r="I327" s="101">
        <f>SUM(H319)</f>
        <v>-714276</v>
      </c>
    </row>
    <row r="328" spans="1:9" ht="16.5" customHeight="1" thickBot="1">
      <c r="A328" s="201" t="s">
        <v>253</v>
      </c>
      <c r="B328" s="202"/>
      <c r="C328" s="202"/>
      <c r="D328" s="102">
        <f>SUM(G317)</f>
        <v>5446349</v>
      </c>
      <c r="G328" s="120" t="s">
        <v>253</v>
      </c>
      <c r="H328" s="122"/>
      <c r="I328" s="102">
        <f>SUM(H317)</f>
        <v>5532772</v>
      </c>
    </row>
    <row r="329" spans="1:3" ht="12.75">
      <c r="A329" s="177"/>
      <c r="B329" s="177"/>
      <c r="C329" s="177"/>
    </row>
    <row r="331" spans="1:9" ht="12.75">
      <c r="A331" s="200" t="s">
        <v>300</v>
      </c>
      <c r="B331" s="177"/>
      <c r="C331" s="177"/>
      <c r="D331" s="177"/>
      <c r="E331" s="177"/>
      <c r="F331" s="177"/>
      <c r="G331" s="177"/>
      <c r="H331" s="177"/>
      <c r="I331" s="177"/>
    </row>
    <row r="332" spans="1:9" ht="12.75">
      <c r="A332" s="178" t="s">
        <v>304</v>
      </c>
      <c r="B332" s="179"/>
      <c r="C332" s="179"/>
      <c r="D332" s="179"/>
      <c r="E332" s="179"/>
      <c r="F332" s="179"/>
      <c r="G332" s="179"/>
      <c r="H332" s="179"/>
      <c r="I332" s="179"/>
    </row>
    <row r="333" spans="1:9" ht="12.75">
      <c r="A333" s="192" t="s">
        <v>305</v>
      </c>
      <c r="B333" s="177"/>
      <c r="C333" s="177"/>
      <c r="D333" s="177"/>
      <c r="E333" s="177"/>
      <c r="F333" s="177"/>
      <c r="G333" s="177"/>
      <c r="H333" s="177"/>
      <c r="I333" s="177"/>
    </row>
    <row r="335" spans="1:9" ht="12.75">
      <c r="A335" s="192" t="s">
        <v>303</v>
      </c>
      <c r="B335" s="177"/>
      <c r="C335" s="177"/>
      <c r="D335" s="177"/>
      <c r="E335" s="177"/>
      <c r="F335" s="177"/>
      <c r="G335" s="177"/>
      <c r="H335" s="177"/>
      <c r="I335" s="177"/>
    </row>
    <row r="337" spans="1:8" ht="12.75">
      <c r="A337" s="203" t="s">
        <v>308</v>
      </c>
      <c r="G337" s="203" t="s">
        <v>309</v>
      </c>
      <c r="H337" s="203" t="s">
        <v>310</v>
      </c>
    </row>
    <row r="338" spans="1:9" ht="12.75">
      <c r="A338" s="193" t="s">
        <v>307</v>
      </c>
      <c r="B338" s="193"/>
      <c r="C338" s="193"/>
      <c r="D338" s="193"/>
      <c r="E338" s="193"/>
      <c r="F338" s="193"/>
      <c r="G338" s="193"/>
      <c r="H338" s="193"/>
      <c r="I338" s="193"/>
    </row>
  </sheetData>
  <sheetProtection/>
  <mergeCells count="19">
    <mergeCell ref="A335:I335"/>
    <mergeCell ref="A338:I338"/>
    <mergeCell ref="A5:B5"/>
    <mergeCell ref="A4:F4"/>
    <mergeCell ref="A1:I1"/>
    <mergeCell ref="A2:I2"/>
    <mergeCell ref="A331:I331"/>
    <mergeCell ref="A329:C329"/>
    <mergeCell ref="A333:I333"/>
    <mergeCell ref="A328:C328"/>
    <mergeCell ref="A3:I3"/>
    <mergeCell ref="A332:I332"/>
    <mergeCell ref="A323:D323"/>
    <mergeCell ref="A316:G316"/>
    <mergeCell ref="A326:C326"/>
    <mergeCell ref="A324:C324"/>
    <mergeCell ref="A325:C325"/>
    <mergeCell ref="A327:C327"/>
    <mergeCell ref="G324:H324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2018-06-28T07:40:03Z</cp:lastPrinted>
  <dcterms:created xsi:type="dcterms:W3CDTF">2003-05-23T09:15:10Z</dcterms:created>
  <dcterms:modified xsi:type="dcterms:W3CDTF">2018-06-29T08:47:13Z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